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480" windowWidth="23595" windowHeight="12720"/>
  </bookViews>
  <sheets>
    <sheet name="2011级学生成绩排名（含竺院）" sheetId="1" r:id="rId1"/>
    <sheet name="2011级学生成绩排名（不含竺院）" sheetId="2" r:id="rId2"/>
    <sheet name="Sheet3" sheetId="3" r:id="rId3"/>
  </sheets>
  <definedNames>
    <definedName name="_xlnm._FilterDatabase" localSheetId="0" hidden="1">'2011级学生成绩排名（含竺院）'!#REF!</definedName>
  </definedNames>
  <calcPr calcId="125725"/>
</workbook>
</file>

<file path=xl/calcChain.xml><?xml version="1.0" encoding="utf-8"?>
<calcChain xmlns="http://schemas.openxmlformats.org/spreadsheetml/2006/main">
  <c r="H2" i="1"/>
  <c r="H6"/>
  <c r="H14"/>
  <c r="H16"/>
  <c r="H22"/>
  <c r="H24"/>
  <c r="H23"/>
  <c r="H21"/>
  <c r="H15"/>
  <c r="H13"/>
  <c r="H11"/>
  <c r="H3"/>
  <c r="H17"/>
  <c r="H19"/>
  <c r="H25"/>
  <c r="H27"/>
  <c r="H29"/>
  <c r="H31"/>
  <c r="H33"/>
  <c r="H35"/>
  <c r="H37"/>
  <c r="H39"/>
  <c r="H9"/>
  <c r="H7"/>
  <c r="H5"/>
  <c r="J19" i="2"/>
  <c r="J5"/>
  <c r="J9"/>
  <c r="J21"/>
  <c r="J6"/>
  <c r="J2"/>
  <c r="J8"/>
  <c r="J4"/>
  <c r="J13"/>
  <c r="J11"/>
  <c r="J71"/>
  <c r="J15"/>
  <c r="J33"/>
  <c r="J17"/>
  <c r="J30"/>
  <c r="J31"/>
  <c r="J28"/>
  <c r="J42"/>
  <c r="J25"/>
  <c r="J35"/>
  <c r="J10"/>
  <c r="J22"/>
  <c r="J56"/>
  <c r="J32"/>
  <c r="J7"/>
  <c r="J14"/>
  <c r="J18"/>
  <c r="J36"/>
  <c r="J53"/>
  <c r="J37"/>
  <c r="J61"/>
  <c r="J20"/>
  <c r="J16"/>
  <c r="J41"/>
  <c r="J46"/>
  <c r="J39"/>
  <c r="J24"/>
  <c r="J27"/>
  <c r="J62"/>
  <c r="J58"/>
  <c r="J23"/>
  <c r="J29"/>
  <c r="J45"/>
  <c r="J66"/>
  <c r="J43"/>
  <c r="J77"/>
  <c r="J12"/>
  <c r="J40"/>
  <c r="J69"/>
  <c r="J34"/>
  <c r="J47"/>
  <c r="J26"/>
  <c r="J49"/>
  <c r="J67"/>
  <c r="J54"/>
  <c r="J44"/>
  <c r="J81"/>
  <c r="J59"/>
  <c r="J90"/>
  <c r="J76"/>
  <c r="J103"/>
  <c r="J51"/>
  <c r="J72"/>
  <c r="J52"/>
  <c r="J55"/>
  <c r="J80"/>
  <c r="J88"/>
  <c r="J70"/>
  <c r="J38"/>
  <c r="J60"/>
  <c r="J57"/>
  <c r="J75"/>
  <c r="J86"/>
  <c r="J64"/>
  <c r="J74"/>
  <c r="J68"/>
  <c r="J93"/>
  <c r="J87"/>
  <c r="J50"/>
  <c r="J82"/>
  <c r="J84"/>
  <c r="J92"/>
  <c r="J89"/>
  <c r="J95"/>
  <c r="J99"/>
  <c r="J78"/>
  <c r="J110"/>
  <c r="J48"/>
  <c r="J96"/>
  <c r="J94"/>
  <c r="J98"/>
  <c r="J102"/>
  <c r="J83"/>
  <c r="J65"/>
  <c r="J105"/>
  <c r="J108"/>
  <c r="J104"/>
  <c r="J97"/>
  <c r="J63"/>
  <c r="J101"/>
  <c r="J107"/>
  <c r="J113"/>
  <c r="J115"/>
  <c r="J111"/>
  <c r="J100"/>
  <c r="J109"/>
  <c r="J114"/>
  <c r="J106"/>
  <c r="J112"/>
  <c r="J79"/>
  <c r="J119"/>
  <c r="J116"/>
  <c r="J85"/>
  <c r="J117"/>
  <c r="J91"/>
  <c r="J120"/>
  <c r="J128"/>
  <c r="J118"/>
  <c r="J123"/>
  <c r="J73"/>
  <c r="J124"/>
  <c r="J121"/>
  <c r="J126"/>
  <c r="J125"/>
  <c r="J127"/>
  <c r="J122"/>
  <c r="J129"/>
  <c r="J131"/>
  <c r="J130"/>
  <c r="J132"/>
  <c r="J133"/>
  <c r="J134"/>
  <c r="J135"/>
  <c r="J136"/>
  <c r="J3"/>
  <c r="H4"/>
  <c r="H12"/>
  <c r="H6"/>
  <c r="H3"/>
  <c r="H5"/>
  <c r="H10"/>
  <c r="H8"/>
  <c r="H14"/>
  <c r="H11"/>
  <c r="H16"/>
  <c r="H9"/>
  <c r="H13"/>
  <c r="H18"/>
  <c r="H20"/>
  <c r="H15"/>
  <c r="H17"/>
  <c r="H23"/>
  <c r="H26"/>
  <c r="H24"/>
  <c r="H22"/>
  <c r="H19"/>
  <c r="H29"/>
  <c r="H27"/>
  <c r="H21"/>
  <c r="H34"/>
  <c r="H25"/>
  <c r="H38"/>
  <c r="H28"/>
  <c r="H32"/>
  <c r="H31"/>
  <c r="H30"/>
  <c r="H33"/>
  <c r="H36"/>
  <c r="H35"/>
  <c r="H40"/>
  <c r="H39"/>
  <c r="H37"/>
  <c r="H48"/>
  <c r="H44"/>
  <c r="H41"/>
  <c r="H43"/>
  <c r="H50"/>
  <c r="H45"/>
  <c r="H42"/>
  <c r="H47"/>
  <c r="H46"/>
  <c r="H49"/>
  <c r="H63"/>
  <c r="H51"/>
  <c r="H52"/>
  <c r="H57"/>
  <c r="H55"/>
  <c r="H65"/>
  <c r="H60"/>
  <c r="H54"/>
  <c r="H73"/>
  <c r="H59"/>
  <c r="H64"/>
  <c r="H53"/>
  <c r="H58"/>
  <c r="H68"/>
  <c r="H62"/>
  <c r="H56"/>
  <c r="H61"/>
  <c r="H67"/>
  <c r="H66"/>
  <c r="H79"/>
  <c r="H70"/>
  <c r="H74"/>
  <c r="H72"/>
  <c r="H69"/>
  <c r="H78"/>
  <c r="H75"/>
  <c r="H85"/>
  <c r="H83"/>
  <c r="H76"/>
  <c r="H82"/>
  <c r="H80"/>
  <c r="H84"/>
  <c r="H91"/>
  <c r="H77"/>
  <c r="H81"/>
  <c r="H71"/>
  <c r="H87"/>
  <c r="H86"/>
  <c r="H89"/>
  <c r="H94"/>
  <c r="H88"/>
  <c r="H92"/>
  <c r="H93"/>
  <c r="H90"/>
  <c r="H97"/>
  <c r="H95"/>
  <c r="H96"/>
  <c r="H100"/>
  <c r="H98"/>
  <c r="H101"/>
  <c r="H99"/>
  <c r="H106"/>
  <c r="H102"/>
  <c r="H104"/>
  <c r="H105"/>
  <c r="H107"/>
  <c r="H109"/>
  <c r="H108"/>
  <c r="H112"/>
  <c r="H111"/>
  <c r="H113"/>
  <c r="H103"/>
  <c r="H114"/>
  <c r="H110"/>
  <c r="H115"/>
  <c r="H116"/>
  <c r="H117"/>
  <c r="H118"/>
  <c r="H119"/>
  <c r="H120"/>
  <c r="H122"/>
  <c r="H121"/>
  <c r="H123"/>
  <c r="H124"/>
  <c r="H125"/>
  <c r="H127"/>
  <c r="H126"/>
  <c r="H129"/>
  <c r="H130"/>
  <c r="H128"/>
  <c r="H131"/>
  <c r="H132"/>
  <c r="H133"/>
  <c r="H134"/>
  <c r="H135"/>
  <c r="H136"/>
  <c r="H7"/>
  <c r="H2"/>
  <c r="E7"/>
  <c r="K7" s="1"/>
  <c r="E4"/>
  <c r="K4" s="1"/>
  <c r="E12"/>
  <c r="K12" s="1"/>
  <c r="E6"/>
  <c r="K6" s="1"/>
  <c r="E3"/>
  <c r="K3" s="1"/>
  <c r="E5"/>
  <c r="K5" s="1"/>
  <c r="E10"/>
  <c r="K10" s="1"/>
  <c r="E8"/>
  <c r="K8" s="1"/>
  <c r="E14"/>
  <c r="K14" s="1"/>
  <c r="E11"/>
  <c r="K11" s="1"/>
  <c r="E16"/>
  <c r="K16" s="1"/>
  <c r="E9"/>
  <c r="K9" s="1"/>
  <c r="E13"/>
  <c r="K13" s="1"/>
  <c r="E18"/>
  <c r="K18" s="1"/>
  <c r="E20"/>
  <c r="K20" s="1"/>
  <c r="E15"/>
  <c r="K15" s="1"/>
  <c r="E17"/>
  <c r="K17" s="1"/>
  <c r="E23"/>
  <c r="K23" s="1"/>
  <c r="E26"/>
  <c r="K26" s="1"/>
  <c r="E24"/>
  <c r="K24" s="1"/>
  <c r="E22"/>
  <c r="K22" s="1"/>
  <c r="E19"/>
  <c r="K19" s="1"/>
  <c r="E29"/>
  <c r="K29" s="1"/>
  <c r="E27"/>
  <c r="K27" s="1"/>
  <c r="E21"/>
  <c r="K21" s="1"/>
  <c r="E34"/>
  <c r="K34" s="1"/>
  <c r="E25"/>
  <c r="K25" s="1"/>
  <c r="E38"/>
  <c r="K38" s="1"/>
  <c r="E28"/>
  <c r="K28" s="1"/>
  <c r="E32"/>
  <c r="K32" s="1"/>
  <c r="E31"/>
  <c r="K31" s="1"/>
  <c r="E30"/>
  <c r="K30" s="1"/>
  <c r="E33"/>
  <c r="K33" s="1"/>
  <c r="E36"/>
  <c r="K36" s="1"/>
  <c r="E35"/>
  <c r="K35" s="1"/>
  <c r="E40"/>
  <c r="K40" s="1"/>
  <c r="E39"/>
  <c r="K39" s="1"/>
  <c r="E37"/>
  <c r="K37" s="1"/>
  <c r="E48"/>
  <c r="K48" s="1"/>
  <c r="E44"/>
  <c r="K44" s="1"/>
  <c r="E41"/>
  <c r="K41" s="1"/>
  <c r="E43"/>
  <c r="K43" s="1"/>
  <c r="E50"/>
  <c r="K50" s="1"/>
  <c r="E45"/>
  <c r="K45" s="1"/>
  <c r="E42"/>
  <c r="K42" s="1"/>
  <c r="E47"/>
  <c r="K47" s="1"/>
  <c r="E46"/>
  <c r="K46" s="1"/>
  <c r="E49"/>
  <c r="K49" s="1"/>
  <c r="E63"/>
  <c r="K63" s="1"/>
  <c r="E51"/>
  <c r="K51" s="1"/>
  <c r="E52"/>
  <c r="K52" s="1"/>
  <c r="E57"/>
  <c r="K57" s="1"/>
  <c r="E55"/>
  <c r="K55" s="1"/>
  <c r="E65"/>
  <c r="K65" s="1"/>
  <c r="E60"/>
  <c r="K60" s="1"/>
  <c r="E54"/>
  <c r="K54" s="1"/>
  <c r="E73"/>
  <c r="K73" s="1"/>
  <c r="E59"/>
  <c r="K59" s="1"/>
  <c r="E64"/>
  <c r="K64" s="1"/>
  <c r="E53"/>
  <c r="K53" s="1"/>
  <c r="E58"/>
  <c r="K58" s="1"/>
  <c r="E68"/>
  <c r="K68" s="1"/>
  <c r="E62"/>
  <c r="K62" s="1"/>
  <c r="E56"/>
  <c r="K56" s="1"/>
  <c r="E61"/>
  <c r="K61" s="1"/>
  <c r="E67"/>
  <c r="K67" s="1"/>
  <c r="E66"/>
  <c r="K66" s="1"/>
  <c r="E79"/>
  <c r="K79" s="1"/>
  <c r="E70"/>
  <c r="K70" s="1"/>
  <c r="E74"/>
  <c r="K74" s="1"/>
  <c r="E72"/>
  <c r="K72" s="1"/>
  <c r="E69"/>
  <c r="K69" s="1"/>
  <c r="E78"/>
  <c r="K78" s="1"/>
  <c r="E75"/>
  <c r="K75" s="1"/>
  <c r="E85"/>
  <c r="K85" s="1"/>
  <c r="E83"/>
  <c r="K83" s="1"/>
  <c r="E76"/>
  <c r="K76" s="1"/>
  <c r="E82"/>
  <c r="K82" s="1"/>
  <c r="E80"/>
  <c r="K80" s="1"/>
  <c r="E84"/>
  <c r="K84" s="1"/>
  <c r="E91"/>
  <c r="K91" s="1"/>
  <c r="E77"/>
  <c r="K77" s="1"/>
  <c r="E81"/>
  <c r="K81" s="1"/>
  <c r="E71"/>
  <c r="K71" s="1"/>
  <c r="E87"/>
  <c r="K87" s="1"/>
  <c r="E86"/>
  <c r="K86" s="1"/>
  <c r="E89"/>
  <c r="K89" s="1"/>
  <c r="E94"/>
  <c r="K94" s="1"/>
  <c r="E88"/>
  <c r="K88" s="1"/>
  <c r="E92"/>
  <c r="K92" s="1"/>
  <c r="E93"/>
  <c r="K93" s="1"/>
  <c r="E90"/>
  <c r="K90" s="1"/>
  <c r="E97"/>
  <c r="K97" s="1"/>
  <c r="E95"/>
  <c r="K95" s="1"/>
  <c r="E96"/>
  <c r="K96" s="1"/>
  <c r="E100"/>
  <c r="K100" s="1"/>
  <c r="E98"/>
  <c r="K98" s="1"/>
  <c r="E101"/>
  <c r="K101" s="1"/>
  <c r="E99"/>
  <c r="K99" s="1"/>
  <c r="E106"/>
  <c r="K106" s="1"/>
  <c r="E102"/>
  <c r="K102" s="1"/>
  <c r="E104"/>
  <c r="K104" s="1"/>
  <c r="E105"/>
  <c r="K105" s="1"/>
  <c r="E107"/>
  <c r="K107" s="1"/>
  <c r="E109"/>
  <c r="K109" s="1"/>
  <c r="E108"/>
  <c r="K108" s="1"/>
  <c r="E112"/>
  <c r="K112" s="1"/>
  <c r="E111"/>
  <c r="K111" s="1"/>
  <c r="E113"/>
  <c r="K113" s="1"/>
  <c r="E103"/>
  <c r="K103" s="1"/>
  <c r="E114"/>
  <c r="K114" s="1"/>
  <c r="E110"/>
  <c r="K110" s="1"/>
  <c r="E115"/>
  <c r="K115" s="1"/>
  <c r="E116"/>
  <c r="K116" s="1"/>
  <c r="E117"/>
  <c r="K117" s="1"/>
  <c r="E118"/>
  <c r="K118" s="1"/>
  <c r="E119"/>
  <c r="K119" s="1"/>
  <c r="E120"/>
  <c r="K120" s="1"/>
  <c r="E122"/>
  <c r="K122" s="1"/>
  <c r="E121"/>
  <c r="K121" s="1"/>
  <c r="E123"/>
  <c r="K123" s="1"/>
  <c r="E124"/>
  <c r="K124" s="1"/>
  <c r="E125"/>
  <c r="K125" s="1"/>
  <c r="E127"/>
  <c r="K127" s="1"/>
  <c r="E126"/>
  <c r="K126" s="1"/>
  <c r="E129"/>
  <c r="K129" s="1"/>
  <c r="E130"/>
  <c r="K130" s="1"/>
  <c r="E128"/>
  <c r="K128" s="1"/>
  <c r="E131"/>
  <c r="K131" s="1"/>
  <c r="E132"/>
  <c r="K132" s="1"/>
  <c r="E133"/>
  <c r="K133" s="1"/>
  <c r="E134"/>
  <c r="K134" s="1"/>
  <c r="E135"/>
  <c r="K135" s="1"/>
  <c r="E136"/>
  <c r="K136" s="1"/>
  <c r="E2"/>
  <c r="K2" s="1"/>
  <c r="H4" i="1" l="1"/>
  <c r="H8"/>
  <c r="H10"/>
  <c r="H12"/>
  <c r="H38"/>
  <c r="H36"/>
  <c r="H34"/>
  <c r="H32"/>
  <c r="H30"/>
  <c r="H28"/>
  <c r="H26"/>
  <c r="H18"/>
  <c r="H20"/>
</calcChain>
</file>

<file path=xl/sharedStrings.xml><?xml version="1.0" encoding="utf-8"?>
<sst xmlns="http://schemas.openxmlformats.org/spreadsheetml/2006/main" count="335" uniqueCount="193">
  <si>
    <t>学号</t>
  </si>
  <si>
    <t>姓名</t>
  </si>
  <si>
    <t>主修专业课程累计平均绩点</t>
  </si>
  <si>
    <t>所有课程累计平均绩点</t>
  </si>
  <si>
    <t>专业名称</t>
  </si>
  <si>
    <t>法学</t>
  </si>
  <si>
    <t>0.00</t>
  </si>
  <si>
    <t>李俊虎</t>
  </si>
  <si>
    <t>0.43</t>
  </si>
  <si>
    <t>许琢璞</t>
  </si>
  <si>
    <t>朴爱理</t>
  </si>
  <si>
    <t>0.68</t>
  </si>
  <si>
    <t>苗一路</t>
  </si>
  <si>
    <t>秦梓瀚</t>
  </si>
  <si>
    <t>吴一昊</t>
  </si>
  <si>
    <t>汪文佳</t>
  </si>
  <si>
    <t>吴旨印</t>
  </si>
  <si>
    <t>丁枫炜</t>
  </si>
  <si>
    <t>严棋慧</t>
  </si>
  <si>
    <t>陈安儿</t>
  </si>
  <si>
    <t>0.24</t>
  </si>
  <si>
    <t>0.90</t>
  </si>
  <si>
    <t>周奕洲</t>
  </si>
  <si>
    <t>许圆圆</t>
  </si>
  <si>
    <t>黄璇</t>
  </si>
  <si>
    <t>倪颖杰</t>
  </si>
  <si>
    <t>王丹亭</t>
  </si>
  <si>
    <t>徐鹏炯</t>
  </si>
  <si>
    <t>蒋佳霖</t>
  </si>
  <si>
    <t>朱琳</t>
  </si>
  <si>
    <t>傅晨柠</t>
  </si>
  <si>
    <t>胡嘉妮</t>
  </si>
  <si>
    <t>张丹丹</t>
  </si>
  <si>
    <t>郭春阳</t>
  </si>
  <si>
    <t>姚燚</t>
  </si>
  <si>
    <t>杨璧榕</t>
  </si>
  <si>
    <t>胡赛</t>
  </si>
  <si>
    <t>王继敏</t>
  </si>
  <si>
    <t>舒畅</t>
  </si>
  <si>
    <t>胡雯</t>
  </si>
  <si>
    <t>高迪</t>
  </si>
  <si>
    <t>张凯</t>
  </si>
  <si>
    <t>洪苗</t>
  </si>
  <si>
    <t>杨曦</t>
  </si>
  <si>
    <t>陈晔</t>
  </si>
  <si>
    <t>陈少玉</t>
  </si>
  <si>
    <t>戴天颖</t>
  </si>
  <si>
    <t>陈弘艳</t>
  </si>
  <si>
    <t>郑蕾</t>
  </si>
  <si>
    <t>俞园园</t>
  </si>
  <si>
    <t>莫雪飞</t>
  </si>
  <si>
    <t>胡凯妍</t>
  </si>
  <si>
    <t>刘子巍</t>
  </si>
  <si>
    <t>陆婷</t>
  </si>
  <si>
    <t>李嘉懿</t>
  </si>
  <si>
    <t>孔令艳</t>
  </si>
  <si>
    <t>陈晓莹</t>
  </si>
  <si>
    <t>黄虎</t>
  </si>
  <si>
    <t>沈延柳</t>
  </si>
  <si>
    <t>应家贇</t>
  </si>
  <si>
    <t>王爽爽</t>
  </si>
  <si>
    <t>徐珂</t>
  </si>
  <si>
    <t>董征远</t>
  </si>
  <si>
    <t>金家伊</t>
  </si>
  <si>
    <t>刘闯</t>
  </si>
  <si>
    <t>纪永</t>
  </si>
  <si>
    <t>吴云轩</t>
  </si>
  <si>
    <t>盛泓玢</t>
  </si>
  <si>
    <t>邴政源</t>
  </si>
  <si>
    <t>张冯楠</t>
  </si>
  <si>
    <t>朱堉茜</t>
  </si>
  <si>
    <t>张燕燕</t>
  </si>
  <si>
    <t>杨泽</t>
  </si>
  <si>
    <t>倪奇</t>
  </si>
  <si>
    <t>邱悦</t>
  </si>
  <si>
    <t>陈瑶</t>
  </si>
  <si>
    <t>陆杰炜</t>
  </si>
  <si>
    <t>孙淑君</t>
  </si>
  <si>
    <t>梁咪</t>
  </si>
  <si>
    <t>王丹</t>
  </si>
  <si>
    <t>钱梦颖</t>
  </si>
  <si>
    <t>江凯</t>
  </si>
  <si>
    <t>何晓婷</t>
  </si>
  <si>
    <t>王岩</t>
  </si>
  <si>
    <t>陈浩平</t>
  </si>
  <si>
    <t>郭雪静</t>
  </si>
  <si>
    <t>路单</t>
  </si>
  <si>
    <t>张猛</t>
  </si>
  <si>
    <t>梁艳媚</t>
  </si>
  <si>
    <t>瞿佳钰</t>
  </si>
  <si>
    <t>李佳琪</t>
  </si>
  <si>
    <t>杨凯程</t>
  </si>
  <si>
    <t>徐恺禧</t>
  </si>
  <si>
    <t>康健</t>
  </si>
  <si>
    <t>庄丹丽</t>
  </si>
  <si>
    <t>卢一泓</t>
  </si>
  <si>
    <t>刘畅</t>
  </si>
  <si>
    <t>王盼攀</t>
  </si>
  <si>
    <t>李祎</t>
  </si>
  <si>
    <t>叶杨</t>
  </si>
  <si>
    <t>郑如梦</t>
  </si>
  <si>
    <t>车佳辰</t>
  </si>
  <si>
    <t>张雅淇</t>
  </si>
  <si>
    <t>张稼</t>
  </si>
  <si>
    <t>杨晓燕</t>
  </si>
  <si>
    <t>熊思宇</t>
  </si>
  <si>
    <t>杭天宇</t>
  </si>
  <si>
    <t>易婧雯</t>
  </si>
  <si>
    <t>倪佳慧</t>
  </si>
  <si>
    <t>周轩</t>
  </si>
  <si>
    <t>孟晗</t>
  </si>
  <si>
    <t>马素湘</t>
  </si>
  <si>
    <t>余雅蓉</t>
  </si>
  <si>
    <t>孙李曜竹</t>
  </si>
  <si>
    <t>郭振天</t>
  </si>
  <si>
    <t>赵思禹</t>
  </si>
  <si>
    <t>卢丹颖</t>
  </si>
  <si>
    <t>李雪</t>
  </si>
  <si>
    <t>赵宸宇</t>
  </si>
  <si>
    <t>李婧楚</t>
  </si>
  <si>
    <t>杨晓娜</t>
  </si>
  <si>
    <t>龚天宁</t>
  </si>
  <si>
    <t>陈王澍</t>
  </si>
  <si>
    <t>潘扬东</t>
  </si>
  <si>
    <t>单满阳</t>
  </si>
  <si>
    <t>王申琦</t>
  </si>
  <si>
    <t>李玲</t>
  </si>
  <si>
    <t>陈帆</t>
  </si>
  <si>
    <t>阮金戈</t>
  </si>
  <si>
    <t>李翔</t>
  </si>
  <si>
    <t>朱文昊</t>
  </si>
  <si>
    <t>高文颖</t>
  </si>
  <si>
    <t>陈冉琪</t>
  </si>
  <si>
    <t>蔡祎祎</t>
  </si>
  <si>
    <t>申东训</t>
  </si>
  <si>
    <t>豆梦娇</t>
  </si>
  <si>
    <t>张咏森</t>
  </si>
  <si>
    <t>贾雨婷</t>
  </si>
  <si>
    <t>陈楚晨</t>
  </si>
  <si>
    <t>黄竞磊</t>
  </si>
  <si>
    <t>宋睿</t>
  </si>
  <si>
    <t>岳仪</t>
  </si>
  <si>
    <t>谢汶锜</t>
  </si>
  <si>
    <t>段丙鑫</t>
  </si>
  <si>
    <t>胡炳杰</t>
  </si>
  <si>
    <t>李安阳</t>
  </si>
  <si>
    <t>权重相加</t>
    <phoneticPr fontId="3" type="noConversion"/>
  </si>
  <si>
    <t>▼累计获得总学分</t>
    <phoneticPr fontId="3" type="noConversion"/>
  </si>
  <si>
    <t>排名权重</t>
    <phoneticPr fontId="3" type="noConversion"/>
  </si>
  <si>
    <t>最终排名</t>
    <phoneticPr fontId="3" type="noConversion"/>
  </si>
  <si>
    <t>主修专业课程累计平均绩点排名</t>
    <phoneticPr fontId="3" type="noConversion"/>
  </si>
  <si>
    <t>所有课程累计平均绩点*累计获得总学分</t>
    <phoneticPr fontId="3" type="noConversion"/>
  </si>
  <si>
    <t>所有课程平均绩点*累计获得总学分排名</t>
    <phoneticPr fontId="3" type="noConversion"/>
  </si>
  <si>
    <t>排名权重</t>
    <phoneticPr fontId="3" type="noConversion"/>
  </si>
  <si>
    <t>排名分值</t>
    <phoneticPr fontId="3" type="noConversion"/>
  </si>
  <si>
    <t>六级479</t>
    <phoneticPr fontId="3" type="noConversion"/>
  </si>
  <si>
    <t>六级484</t>
    <phoneticPr fontId="3" type="noConversion"/>
  </si>
  <si>
    <t>六级594</t>
    <phoneticPr fontId="3" type="noConversion"/>
  </si>
  <si>
    <t>六级606</t>
    <phoneticPr fontId="3" type="noConversion"/>
  </si>
  <si>
    <t>六级490</t>
    <phoneticPr fontId="3" type="noConversion"/>
  </si>
  <si>
    <t>六级545</t>
    <phoneticPr fontId="3" type="noConversion"/>
  </si>
  <si>
    <t>六级488</t>
    <phoneticPr fontId="3" type="noConversion"/>
  </si>
  <si>
    <t>六级516</t>
    <phoneticPr fontId="3" type="noConversion"/>
  </si>
  <si>
    <t>六级537</t>
    <phoneticPr fontId="3" type="noConversion"/>
  </si>
  <si>
    <t>外语成绩</t>
    <phoneticPr fontId="3" type="noConversion"/>
  </si>
  <si>
    <t>科研成绩</t>
    <phoneticPr fontId="3" type="noConversion"/>
  </si>
  <si>
    <t>综合素质</t>
    <phoneticPr fontId="3" type="noConversion"/>
  </si>
  <si>
    <t>雅思7.5</t>
    <phoneticPr fontId="3" type="noConversion"/>
  </si>
  <si>
    <t>六级498</t>
    <phoneticPr fontId="3" type="noConversion"/>
  </si>
  <si>
    <t>六级495</t>
    <phoneticPr fontId="3" type="noConversion"/>
  </si>
  <si>
    <t>六级474</t>
    <phoneticPr fontId="3" type="noConversion"/>
  </si>
  <si>
    <t>六级507</t>
    <phoneticPr fontId="3" type="noConversion"/>
  </si>
  <si>
    <t>六级549</t>
    <phoneticPr fontId="3" type="noConversion"/>
  </si>
  <si>
    <t>六级565</t>
    <phoneticPr fontId="3" type="noConversion"/>
  </si>
  <si>
    <t>六级589</t>
    <phoneticPr fontId="3" type="noConversion"/>
  </si>
  <si>
    <t>六级546</t>
    <phoneticPr fontId="3" type="noConversion"/>
  </si>
  <si>
    <t>六级566</t>
    <phoneticPr fontId="3" type="noConversion"/>
  </si>
  <si>
    <t>六级451</t>
    <phoneticPr fontId="3" type="noConversion"/>
  </si>
  <si>
    <t>六级521</t>
    <phoneticPr fontId="3" type="noConversion"/>
  </si>
  <si>
    <t>托福105</t>
    <phoneticPr fontId="3" type="noConversion"/>
  </si>
  <si>
    <t>雅思7</t>
    <phoneticPr fontId="3" type="noConversion"/>
  </si>
  <si>
    <t>六级443</t>
    <phoneticPr fontId="3" type="noConversion"/>
  </si>
  <si>
    <t>初选成绩</t>
    <phoneticPr fontId="3" type="noConversion"/>
  </si>
  <si>
    <t>六级535</t>
    <phoneticPr fontId="3" type="noConversion"/>
  </si>
  <si>
    <t>六级510</t>
    <phoneticPr fontId="3" type="noConversion"/>
  </si>
  <si>
    <t>六级564</t>
    <phoneticPr fontId="3" type="noConversion"/>
  </si>
  <si>
    <t>六级480</t>
    <phoneticPr fontId="3" type="noConversion"/>
  </si>
  <si>
    <t>六级439</t>
    <phoneticPr fontId="3" type="noConversion"/>
  </si>
  <si>
    <t>六级426</t>
    <phoneticPr fontId="3" type="noConversion"/>
  </si>
  <si>
    <t>六级429</t>
    <phoneticPr fontId="3" type="noConversion"/>
  </si>
  <si>
    <t>学业成绩排名</t>
    <phoneticPr fontId="3" type="noConversion"/>
  </si>
  <si>
    <t>英语成绩</t>
    <phoneticPr fontId="3" type="noConversion"/>
  </si>
  <si>
    <t>学业排名分值</t>
    <phoneticPr fontId="3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</si>
</sst>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quotePrefix="1" applyFont="1" applyBorder="1">
      <alignment vertical="center"/>
    </xf>
    <xf numFmtId="0" fontId="1" fillId="0" borderId="2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0" fillId="2" borderId="0" xfId="0" applyFill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9"/>
  <sheetViews>
    <sheetView tabSelected="1" zoomScaleNormal="100" workbookViewId="0">
      <selection activeCell="B2" sqref="B2"/>
    </sheetView>
  </sheetViews>
  <sheetFormatPr defaultRowHeight="13.5"/>
  <cols>
    <col min="1" max="1" width="11.625" style="2" customWidth="1"/>
    <col min="2" max="2" width="11.375" style="6" bestFit="1" customWidth="1"/>
    <col min="3" max="4" width="15.125" style="6" customWidth="1"/>
    <col min="5" max="5" width="20.625" style="6" customWidth="1"/>
    <col min="6" max="7" width="15.75" style="6" customWidth="1"/>
    <col min="8" max="8" width="9" style="6"/>
  </cols>
  <sheetData>
    <row r="1" spans="1:8">
      <c r="A1" s="1" t="s">
        <v>0</v>
      </c>
      <c r="B1" s="5" t="s">
        <v>190</v>
      </c>
      <c r="C1" s="5" t="s">
        <v>192</v>
      </c>
      <c r="D1" s="5" t="s">
        <v>164</v>
      </c>
      <c r="E1" s="5" t="s">
        <v>191</v>
      </c>
      <c r="F1" s="5" t="s">
        <v>165</v>
      </c>
      <c r="G1" s="5" t="s">
        <v>166</v>
      </c>
      <c r="H1" s="9" t="s">
        <v>182</v>
      </c>
    </row>
    <row r="2" spans="1:8">
      <c r="A2" s="3">
        <v>3110102137</v>
      </c>
      <c r="B2" s="7">
        <v>3</v>
      </c>
      <c r="C2" s="7">
        <v>59.2</v>
      </c>
      <c r="D2" s="7">
        <v>4</v>
      </c>
      <c r="E2" s="7" t="s">
        <v>158</v>
      </c>
      <c r="F2" s="7">
        <v>0.7</v>
      </c>
      <c r="G2" s="7">
        <v>1</v>
      </c>
      <c r="H2" s="7">
        <f>SUM(C2:G2)</f>
        <v>64.900000000000006</v>
      </c>
    </row>
    <row r="3" spans="1:8">
      <c r="A3" s="3">
        <v>3110102279</v>
      </c>
      <c r="B3" s="7">
        <v>3</v>
      </c>
      <c r="C3" s="7">
        <v>59.2</v>
      </c>
      <c r="D3" s="7">
        <v>3</v>
      </c>
      <c r="E3" s="7" t="s">
        <v>161</v>
      </c>
      <c r="F3" s="7">
        <v>0.4</v>
      </c>
      <c r="G3" s="7">
        <v>0.7</v>
      </c>
      <c r="H3" s="7">
        <f>SUM(C3:G3)</f>
        <v>63.300000000000004</v>
      </c>
    </row>
    <row r="4" spans="1:8">
      <c r="A4" s="3">
        <v>3110102055</v>
      </c>
      <c r="B4" s="7">
        <v>1</v>
      </c>
      <c r="C4" s="7">
        <v>60</v>
      </c>
      <c r="D4" s="7">
        <v>3</v>
      </c>
      <c r="E4" s="7" t="s">
        <v>159</v>
      </c>
      <c r="F4" s="7">
        <v>0.2</v>
      </c>
      <c r="G4" s="7">
        <v>0.1</v>
      </c>
      <c r="H4" s="7">
        <f>SUM(C4:G4)</f>
        <v>63.300000000000004</v>
      </c>
    </row>
    <row r="5" spans="1:8">
      <c r="A5" s="3">
        <v>3110102036</v>
      </c>
      <c r="B5" s="7">
        <v>2</v>
      </c>
      <c r="C5" s="7">
        <v>59.6</v>
      </c>
      <c r="D5" s="7">
        <v>3</v>
      </c>
      <c r="E5" s="7" t="s">
        <v>160</v>
      </c>
      <c r="F5" s="7">
        <v>0.1</v>
      </c>
      <c r="G5" s="7">
        <v>0.1</v>
      </c>
      <c r="H5" s="7">
        <f>SUM(C5:G5)</f>
        <v>62.800000000000004</v>
      </c>
    </row>
    <row r="6" spans="1:8">
      <c r="A6" s="3">
        <v>3110101958</v>
      </c>
      <c r="B6" s="7">
        <v>8</v>
      </c>
      <c r="C6" s="7">
        <v>57.2</v>
      </c>
      <c r="D6" s="7">
        <v>3</v>
      </c>
      <c r="E6" s="7" t="s">
        <v>161</v>
      </c>
      <c r="F6" s="7">
        <v>0.9</v>
      </c>
      <c r="G6" s="7">
        <v>0.8</v>
      </c>
      <c r="H6" s="7">
        <f>SUM(C6:G6)</f>
        <v>61.9</v>
      </c>
    </row>
    <row r="7" spans="1:8">
      <c r="A7" s="3">
        <v>3110102006</v>
      </c>
      <c r="B7" s="7">
        <v>5</v>
      </c>
      <c r="C7" s="7">
        <v>58.4</v>
      </c>
      <c r="D7" s="7">
        <v>3</v>
      </c>
      <c r="E7" s="7" t="s">
        <v>173</v>
      </c>
      <c r="F7" s="7">
        <v>0.3</v>
      </c>
      <c r="G7" s="7">
        <v>0.1</v>
      </c>
      <c r="H7" s="7">
        <f>SUM(C7:G7)</f>
        <v>61.8</v>
      </c>
    </row>
    <row r="8" spans="1:8">
      <c r="A8" s="3">
        <v>3110104298</v>
      </c>
      <c r="B8" s="7">
        <v>7</v>
      </c>
      <c r="C8" s="7">
        <v>57.6</v>
      </c>
      <c r="D8" s="7">
        <v>3</v>
      </c>
      <c r="E8" s="7" t="s">
        <v>162</v>
      </c>
      <c r="F8" s="7">
        <v>0.4</v>
      </c>
      <c r="G8" s="7">
        <v>0.4</v>
      </c>
      <c r="H8" s="7">
        <f>SUM(C8:G8)</f>
        <v>61.4</v>
      </c>
    </row>
    <row r="9" spans="1:8">
      <c r="A9" s="3">
        <v>3110102016</v>
      </c>
      <c r="B9" s="7">
        <v>12</v>
      </c>
      <c r="C9" s="7">
        <v>55.6</v>
      </c>
      <c r="D9" s="7">
        <v>4</v>
      </c>
      <c r="E9" s="7" t="s">
        <v>174</v>
      </c>
      <c r="F9" s="7">
        <v>0.1</v>
      </c>
      <c r="G9" s="7">
        <v>0.8</v>
      </c>
      <c r="H9" s="7">
        <f>SUM(C9:G9)</f>
        <v>60.5</v>
      </c>
    </row>
    <row r="10" spans="1:8">
      <c r="A10" s="3">
        <v>3110102058</v>
      </c>
      <c r="B10" s="7">
        <v>9</v>
      </c>
      <c r="C10" s="7">
        <v>56.8</v>
      </c>
      <c r="D10" s="7">
        <v>3</v>
      </c>
      <c r="E10" s="7" t="s">
        <v>163</v>
      </c>
      <c r="F10" s="7">
        <v>0.1</v>
      </c>
      <c r="G10" s="7">
        <v>0.1</v>
      </c>
      <c r="H10" s="7">
        <f>SUM(C10:G10)</f>
        <v>60</v>
      </c>
    </row>
    <row r="11" spans="1:8">
      <c r="A11" s="3">
        <v>3110102008</v>
      </c>
      <c r="B11" s="7">
        <v>13</v>
      </c>
      <c r="C11" s="7">
        <v>55.2</v>
      </c>
      <c r="D11" s="7">
        <v>4</v>
      </c>
      <c r="E11" s="7" t="s">
        <v>157</v>
      </c>
      <c r="F11" s="7">
        <v>0</v>
      </c>
      <c r="G11" s="7">
        <v>0</v>
      </c>
      <c r="H11" s="7">
        <f>SUM(C11:G11)</f>
        <v>59.2</v>
      </c>
    </row>
    <row r="12" spans="1:8">
      <c r="A12" s="3">
        <v>3110102086</v>
      </c>
      <c r="B12" s="7">
        <v>14</v>
      </c>
      <c r="C12" s="7">
        <v>54.8</v>
      </c>
      <c r="D12" s="7">
        <v>3</v>
      </c>
      <c r="E12" s="7" t="s">
        <v>172</v>
      </c>
      <c r="F12" s="7">
        <v>0.9</v>
      </c>
      <c r="G12" s="7">
        <v>0.1</v>
      </c>
      <c r="H12" s="7">
        <f>SUM(C12:G12)</f>
        <v>58.8</v>
      </c>
    </row>
    <row r="13" spans="1:8">
      <c r="A13" s="3">
        <v>3110104289</v>
      </c>
      <c r="B13" s="7">
        <v>20</v>
      </c>
      <c r="C13" s="7">
        <v>52.4</v>
      </c>
      <c r="D13" s="7">
        <v>4</v>
      </c>
      <c r="E13" s="7" t="s">
        <v>167</v>
      </c>
      <c r="F13" s="7">
        <v>1.7</v>
      </c>
      <c r="G13" s="7">
        <v>0.4</v>
      </c>
      <c r="H13" s="7">
        <f>SUM(C13:G13)</f>
        <v>58.5</v>
      </c>
    </row>
    <row r="14" spans="1:8">
      <c r="A14" s="3">
        <v>3110102034</v>
      </c>
      <c r="B14" s="7">
        <v>16</v>
      </c>
      <c r="C14" s="7">
        <v>54</v>
      </c>
      <c r="D14" s="7">
        <v>3</v>
      </c>
      <c r="E14" s="7" t="s">
        <v>163</v>
      </c>
      <c r="F14" s="7">
        <v>0</v>
      </c>
      <c r="G14" s="7">
        <v>0.7</v>
      </c>
      <c r="H14" s="7">
        <f>SUM(C14:G14)</f>
        <v>57.7</v>
      </c>
    </row>
    <row r="15" spans="1:8">
      <c r="A15" s="3">
        <v>3110102628</v>
      </c>
      <c r="B15" s="7">
        <v>17</v>
      </c>
      <c r="C15" s="7">
        <v>53.6</v>
      </c>
      <c r="D15" s="7">
        <v>3</v>
      </c>
      <c r="E15" s="7" t="s">
        <v>171</v>
      </c>
      <c r="F15" s="7">
        <v>0.2</v>
      </c>
      <c r="G15" s="7">
        <v>0.1</v>
      </c>
      <c r="H15" s="7">
        <f>SUM(C15:G15)</f>
        <v>56.900000000000006</v>
      </c>
    </row>
    <row r="16" spans="1:8">
      <c r="A16" s="3">
        <v>3110101870</v>
      </c>
      <c r="B16" s="7">
        <v>19</v>
      </c>
      <c r="C16" s="7">
        <v>52.8</v>
      </c>
      <c r="D16" s="7">
        <v>4</v>
      </c>
      <c r="E16" s="7" t="s">
        <v>174</v>
      </c>
      <c r="F16" s="7">
        <v>0</v>
      </c>
      <c r="G16" s="7">
        <v>0.1</v>
      </c>
      <c r="H16" s="7">
        <f>SUM(C16:G16)</f>
        <v>56.9</v>
      </c>
    </row>
    <row r="17" spans="1:8">
      <c r="A17" s="3">
        <v>3110101337</v>
      </c>
      <c r="B17" s="7">
        <v>21</v>
      </c>
      <c r="C17" s="7">
        <v>52</v>
      </c>
      <c r="D17" s="7">
        <v>3</v>
      </c>
      <c r="E17" s="7" t="s">
        <v>155</v>
      </c>
      <c r="F17" s="7">
        <v>0.2</v>
      </c>
      <c r="G17" s="7">
        <v>0.5</v>
      </c>
      <c r="H17" s="7">
        <f>SUM(C17:G17)</f>
        <v>55.7</v>
      </c>
    </row>
    <row r="18" spans="1:8">
      <c r="A18" s="3">
        <v>3110101972</v>
      </c>
      <c r="B18" s="7">
        <v>25</v>
      </c>
      <c r="C18" s="7">
        <v>50.4</v>
      </c>
      <c r="D18" s="7">
        <v>3</v>
      </c>
      <c r="E18" s="7" t="s">
        <v>170</v>
      </c>
      <c r="F18" s="7">
        <v>0.9</v>
      </c>
      <c r="G18" s="7">
        <v>0.7</v>
      </c>
      <c r="H18" s="7">
        <f>SUM(C18:G18)</f>
        <v>55</v>
      </c>
    </row>
    <row r="19" spans="1:8">
      <c r="A19" s="3">
        <v>3110102268</v>
      </c>
      <c r="B19" s="7">
        <v>23</v>
      </c>
      <c r="C19" s="7">
        <v>51.2</v>
      </c>
      <c r="D19" s="7">
        <v>3</v>
      </c>
      <c r="E19" s="7" t="s">
        <v>176</v>
      </c>
      <c r="F19" s="7">
        <v>0.5</v>
      </c>
      <c r="G19" s="7">
        <v>0.1</v>
      </c>
      <c r="H19" s="7">
        <f>SUM(C19:G19)</f>
        <v>54.800000000000004</v>
      </c>
    </row>
    <row r="20" spans="1:8">
      <c r="A20" s="3">
        <v>3110102399</v>
      </c>
      <c r="B20" s="7">
        <v>22</v>
      </c>
      <c r="C20" s="7">
        <v>51.6</v>
      </c>
      <c r="D20" s="7">
        <v>3</v>
      </c>
      <c r="E20" s="7" t="s">
        <v>160</v>
      </c>
      <c r="F20" s="7">
        <v>0</v>
      </c>
      <c r="G20" s="7">
        <v>0.1</v>
      </c>
      <c r="H20" s="7">
        <f>SUM(C20:G20)</f>
        <v>54.7</v>
      </c>
    </row>
    <row r="21" spans="1:8">
      <c r="A21" s="3">
        <v>3110102021</v>
      </c>
      <c r="B21" s="7">
        <v>28</v>
      </c>
      <c r="C21" s="7">
        <v>49.2</v>
      </c>
      <c r="D21" s="7">
        <v>3</v>
      </c>
      <c r="E21" s="7" t="s">
        <v>161</v>
      </c>
      <c r="F21" s="7">
        <v>0.2</v>
      </c>
      <c r="G21" s="7">
        <v>0.8</v>
      </c>
      <c r="H21" s="7">
        <f>SUM(C21:G21)</f>
        <v>53.2</v>
      </c>
    </row>
    <row r="22" spans="1:8">
      <c r="A22" s="3">
        <v>3110102053</v>
      </c>
      <c r="B22" s="7">
        <v>27</v>
      </c>
      <c r="C22" s="7">
        <v>49.6</v>
      </c>
      <c r="D22" s="7">
        <v>3</v>
      </c>
      <c r="E22" s="7" t="s">
        <v>156</v>
      </c>
      <c r="F22" s="7">
        <v>0</v>
      </c>
      <c r="G22" s="7">
        <v>0.2</v>
      </c>
      <c r="H22" s="7">
        <f>SUM(C22:G22)</f>
        <v>52.800000000000004</v>
      </c>
    </row>
    <row r="23" spans="1:8">
      <c r="A23" s="10">
        <v>3110102136</v>
      </c>
      <c r="B23" s="10">
        <v>30</v>
      </c>
      <c r="C23" s="7">
        <v>48.4</v>
      </c>
      <c r="D23" s="10">
        <v>3</v>
      </c>
      <c r="E23" s="10" t="s">
        <v>179</v>
      </c>
      <c r="F23" s="10">
        <v>0.9</v>
      </c>
      <c r="G23" s="10">
        <v>0.2</v>
      </c>
      <c r="H23" s="7">
        <f>SUM(C23:G23)</f>
        <v>52.5</v>
      </c>
    </row>
    <row r="24" spans="1:8" s="11" customFormat="1">
      <c r="A24" s="7">
        <v>3110104913</v>
      </c>
      <c r="B24" s="7">
        <v>29</v>
      </c>
      <c r="C24" s="7">
        <v>48.8</v>
      </c>
      <c r="D24" s="7">
        <v>3</v>
      </c>
      <c r="E24" s="7" t="s">
        <v>175</v>
      </c>
      <c r="F24" s="7">
        <v>0.2</v>
      </c>
      <c r="G24" s="7">
        <v>0.3</v>
      </c>
      <c r="H24" s="7">
        <f>SUM(C24:G24)</f>
        <v>52.3</v>
      </c>
    </row>
    <row r="25" spans="1:8">
      <c r="A25" s="3">
        <v>3110101973</v>
      </c>
      <c r="B25" s="7">
        <v>31</v>
      </c>
      <c r="C25" s="7">
        <v>48</v>
      </c>
      <c r="D25" s="7">
        <v>3</v>
      </c>
      <c r="E25" s="7" t="s">
        <v>168</v>
      </c>
      <c r="F25" s="7">
        <v>0.1</v>
      </c>
      <c r="G25" s="7">
        <v>0.2</v>
      </c>
      <c r="H25" s="7">
        <f>SUM(C25:G25)</f>
        <v>51.300000000000004</v>
      </c>
    </row>
    <row r="26" spans="1:8">
      <c r="A26" s="3">
        <v>3110101975</v>
      </c>
      <c r="B26" s="7">
        <v>34</v>
      </c>
      <c r="C26" s="7">
        <v>46.8</v>
      </c>
      <c r="D26" s="7">
        <v>3</v>
      </c>
      <c r="E26" s="7" t="s">
        <v>169</v>
      </c>
      <c r="F26" s="7">
        <v>0.1</v>
      </c>
      <c r="G26" s="7">
        <v>0.1</v>
      </c>
      <c r="H26" s="7">
        <f>SUM(C26:G26)</f>
        <v>50</v>
      </c>
    </row>
    <row r="27" spans="1:8" s="11" customFormat="1">
      <c r="A27" s="10">
        <v>3110000220</v>
      </c>
      <c r="B27" s="10">
        <v>43</v>
      </c>
      <c r="C27" s="7">
        <v>43.2</v>
      </c>
      <c r="D27" s="10">
        <v>3</v>
      </c>
      <c r="E27" s="10" t="s">
        <v>180</v>
      </c>
      <c r="F27" s="10">
        <v>0.7</v>
      </c>
      <c r="G27" s="10">
        <v>0.4</v>
      </c>
      <c r="H27" s="7">
        <f>SUM(C27:G27)</f>
        <v>47.300000000000004</v>
      </c>
    </row>
    <row r="28" spans="1:8">
      <c r="A28" s="3">
        <v>3110101344</v>
      </c>
      <c r="B28" s="7">
        <v>44</v>
      </c>
      <c r="C28" s="7">
        <v>42.8</v>
      </c>
      <c r="D28" s="7">
        <v>3</v>
      </c>
      <c r="E28" s="7" t="s">
        <v>178</v>
      </c>
      <c r="F28" s="7">
        <v>0.1</v>
      </c>
      <c r="G28" s="7">
        <v>0.1</v>
      </c>
      <c r="H28" s="7">
        <f>SUM(C28:G28)</f>
        <v>46</v>
      </c>
    </row>
    <row r="29" spans="1:8" s="11" customFormat="1">
      <c r="A29" s="10">
        <v>3110101741</v>
      </c>
      <c r="B29" s="10">
        <v>45</v>
      </c>
      <c r="C29" s="7">
        <v>42.4</v>
      </c>
      <c r="D29" s="10">
        <v>3</v>
      </c>
      <c r="E29" s="10" t="s">
        <v>181</v>
      </c>
      <c r="F29" s="10">
        <v>0.1</v>
      </c>
      <c r="G29" s="10">
        <v>0.1</v>
      </c>
      <c r="H29" s="7">
        <f>SUM(C29:G29)</f>
        <v>45.6</v>
      </c>
    </row>
    <row r="30" spans="1:8">
      <c r="A30" s="3">
        <v>3110101895</v>
      </c>
      <c r="B30" s="7">
        <v>46</v>
      </c>
      <c r="C30" s="7">
        <v>42</v>
      </c>
      <c r="D30" s="7">
        <v>3</v>
      </c>
      <c r="E30" s="7" t="s">
        <v>183</v>
      </c>
      <c r="F30" s="7">
        <v>0</v>
      </c>
      <c r="G30" s="7">
        <v>0.5</v>
      </c>
      <c r="H30" s="7">
        <f>SUM(C30:G30)</f>
        <v>45.5</v>
      </c>
    </row>
    <row r="31" spans="1:8">
      <c r="A31" s="3">
        <v>3110101476</v>
      </c>
      <c r="B31" s="7">
        <v>53</v>
      </c>
      <c r="C31" s="7">
        <v>39.200000000000003</v>
      </c>
      <c r="D31" s="7">
        <v>3</v>
      </c>
      <c r="E31" s="7" t="s">
        <v>184</v>
      </c>
      <c r="F31" s="7">
        <v>0.4</v>
      </c>
      <c r="G31" s="7">
        <v>0.4</v>
      </c>
      <c r="H31" s="7">
        <f>SUM(C31:G31)</f>
        <v>43</v>
      </c>
    </row>
    <row r="32" spans="1:8">
      <c r="A32" s="3">
        <v>3110101965</v>
      </c>
      <c r="B32" s="7">
        <v>55</v>
      </c>
      <c r="C32" s="7">
        <v>38.4</v>
      </c>
      <c r="D32" s="7">
        <v>3</v>
      </c>
      <c r="E32" s="7" t="s">
        <v>184</v>
      </c>
      <c r="F32" s="7">
        <v>0.1</v>
      </c>
      <c r="G32" s="7">
        <v>0.2</v>
      </c>
      <c r="H32" s="7">
        <f>SUM(C32:G32)</f>
        <v>41.7</v>
      </c>
    </row>
    <row r="33" spans="1:8">
      <c r="A33" s="3">
        <v>3110101857</v>
      </c>
      <c r="B33" s="7">
        <v>59</v>
      </c>
      <c r="C33" s="7">
        <v>36.799999999999997</v>
      </c>
      <c r="D33" s="7">
        <v>3</v>
      </c>
      <c r="E33" s="7" t="s">
        <v>177</v>
      </c>
      <c r="F33" s="7">
        <v>0.3</v>
      </c>
      <c r="G33" s="7">
        <v>1.2</v>
      </c>
      <c r="H33" s="7">
        <f>SUM(C33:G33)</f>
        <v>41.3</v>
      </c>
    </row>
    <row r="34" spans="1:8">
      <c r="A34" s="3">
        <v>3110101962</v>
      </c>
      <c r="B34" s="7">
        <v>71</v>
      </c>
      <c r="C34" s="7">
        <v>32</v>
      </c>
      <c r="D34" s="7">
        <v>3</v>
      </c>
      <c r="E34" s="7" t="s">
        <v>185</v>
      </c>
      <c r="F34" s="7">
        <v>0.4</v>
      </c>
      <c r="G34" s="7">
        <v>0.8</v>
      </c>
      <c r="H34" s="7">
        <f>SUM(C34:G34)</f>
        <v>36.199999999999996</v>
      </c>
    </row>
    <row r="35" spans="1:8">
      <c r="A35" s="3">
        <v>3110102337</v>
      </c>
      <c r="B35" s="7">
        <v>77</v>
      </c>
      <c r="C35" s="7">
        <v>29.6</v>
      </c>
      <c r="D35" s="7">
        <v>3</v>
      </c>
      <c r="E35" s="7" t="s">
        <v>186</v>
      </c>
      <c r="F35" s="7">
        <v>0.2</v>
      </c>
      <c r="G35" s="7">
        <v>0.3</v>
      </c>
      <c r="H35" s="7">
        <f>SUM(C35:G35)</f>
        <v>33.1</v>
      </c>
    </row>
    <row r="36" spans="1:8" s="4" customFormat="1">
      <c r="A36" s="7">
        <v>3110102043</v>
      </c>
      <c r="B36" s="7">
        <v>83</v>
      </c>
      <c r="C36" s="7">
        <v>27.2</v>
      </c>
      <c r="D36" s="7">
        <v>3</v>
      </c>
      <c r="E36" s="7" t="s">
        <v>188</v>
      </c>
      <c r="F36" s="7">
        <v>0.1</v>
      </c>
      <c r="G36" s="7">
        <v>0.6</v>
      </c>
      <c r="H36" s="7">
        <f>SUM(C36:G36)</f>
        <v>30.900000000000002</v>
      </c>
    </row>
    <row r="37" spans="1:8">
      <c r="A37" s="3">
        <v>3110102233</v>
      </c>
      <c r="B37" s="7">
        <v>90</v>
      </c>
      <c r="C37" s="7">
        <v>24.4</v>
      </c>
      <c r="D37" s="7">
        <v>3</v>
      </c>
      <c r="E37" s="7" t="s">
        <v>188</v>
      </c>
      <c r="F37" s="7">
        <v>0.2</v>
      </c>
      <c r="G37" s="7">
        <v>0.1</v>
      </c>
      <c r="H37" s="7">
        <f>SUM(C37:G37)</f>
        <v>27.7</v>
      </c>
    </row>
    <row r="38" spans="1:8">
      <c r="A38" s="3">
        <v>3110104565</v>
      </c>
      <c r="B38" s="7">
        <v>97</v>
      </c>
      <c r="C38" s="7">
        <v>21.6</v>
      </c>
      <c r="D38" s="7">
        <v>3</v>
      </c>
      <c r="E38" s="7" t="s">
        <v>187</v>
      </c>
      <c r="F38" s="7">
        <v>0</v>
      </c>
      <c r="G38" s="7">
        <v>0.6</v>
      </c>
      <c r="H38" s="7">
        <f>SUM(C38:G38)</f>
        <v>25.200000000000003</v>
      </c>
    </row>
    <row r="39" spans="1:8">
      <c r="A39" s="3">
        <v>3110101811</v>
      </c>
      <c r="B39" s="7">
        <v>109</v>
      </c>
      <c r="C39" s="7">
        <v>16.8</v>
      </c>
      <c r="D39" s="7">
        <v>3</v>
      </c>
      <c r="E39" s="7" t="s">
        <v>189</v>
      </c>
      <c r="F39" s="7">
        <v>0.1</v>
      </c>
      <c r="G39" s="7">
        <v>0.1</v>
      </c>
      <c r="H39" s="7">
        <f>SUM(C39:G39)</f>
        <v>20.000000000000004</v>
      </c>
    </row>
  </sheetData>
  <sortState ref="A2:L39">
    <sortCondition descending="1" ref="H1"/>
  </sortState>
  <phoneticPr fontId="3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36"/>
  <sheetViews>
    <sheetView topLeftCell="F105" workbookViewId="0">
      <selection activeCell="L138" sqref="L138"/>
    </sheetView>
  </sheetViews>
  <sheetFormatPr defaultRowHeight="13.5"/>
  <cols>
    <col min="1" max="1" width="11.625" style="6" customWidth="1"/>
    <col min="2" max="2" width="22.625" style="6" customWidth="1"/>
    <col min="3" max="3" width="21.625" style="6" customWidth="1"/>
    <col min="4" max="4" width="23.25" style="6" customWidth="1"/>
    <col min="5" max="5" width="21.625" style="6" customWidth="1"/>
    <col min="6" max="6" width="18.625" style="6" bestFit="1" customWidth="1"/>
    <col min="7" max="7" width="15" style="6" customWidth="1"/>
    <col min="8" max="8" width="29.75" style="6" customWidth="1"/>
    <col min="9" max="9" width="31.125" style="6" customWidth="1"/>
    <col min="10" max="13" width="15" style="6" customWidth="1"/>
    <col min="14" max="14" width="30.625" style="6" customWidth="1"/>
    <col min="15" max="16384" width="9" style="4"/>
  </cols>
  <sheetData>
    <row r="1" spans="1:14">
      <c r="A1" s="5" t="s">
        <v>0</v>
      </c>
      <c r="B1" s="5" t="s">
        <v>1</v>
      </c>
      <c r="C1" s="5" t="s">
        <v>2</v>
      </c>
      <c r="D1" s="5" t="s">
        <v>150</v>
      </c>
      <c r="E1" s="5" t="s">
        <v>148</v>
      </c>
      <c r="F1" s="5" t="s">
        <v>3</v>
      </c>
      <c r="G1" s="5" t="s">
        <v>147</v>
      </c>
      <c r="H1" s="5" t="s">
        <v>151</v>
      </c>
      <c r="I1" s="5" t="s">
        <v>152</v>
      </c>
      <c r="J1" s="5" t="s">
        <v>153</v>
      </c>
      <c r="K1" s="5" t="s">
        <v>146</v>
      </c>
      <c r="L1" s="5" t="s">
        <v>149</v>
      </c>
      <c r="M1" s="5" t="s">
        <v>154</v>
      </c>
      <c r="N1" s="5" t="s">
        <v>4</v>
      </c>
    </row>
    <row r="2" spans="1:14">
      <c r="A2" s="7">
        <v>3110102055</v>
      </c>
      <c r="B2" s="7" t="s">
        <v>42</v>
      </c>
      <c r="C2" s="7">
        <v>4.5</v>
      </c>
      <c r="D2" s="7">
        <v>1</v>
      </c>
      <c r="E2" s="7">
        <f t="shared" ref="E2:E33" si="0">D2*0.8</f>
        <v>0.8</v>
      </c>
      <c r="F2" s="7">
        <v>4.42</v>
      </c>
      <c r="G2" s="7">
        <v>171.5</v>
      </c>
      <c r="H2" s="7">
        <f t="shared" ref="H2:H33" si="1">F2*G2</f>
        <v>758.03</v>
      </c>
      <c r="I2" s="7">
        <v>7</v>
      </c>
      <c r="J2" s="7">
        <f t="shared" ref="J2:J33" si="2">I2*0.2</f>
        <v>1.4000000000000001</v>
      </c>
      <c r="K2" s="7">
        <f t="shared" ref="K2:K33" si="3">E2+J2</f>
        <v>2.2000000000000002</v>
      </c>
      <c r="L2" s="7">
        <v>1</v>
      </c>
      <c r="M2" s="7">
        <v>65</v>
      </c>
      <c r="N2" s="7" t="s">
        <v>5</v>
      </c>
    </row>
    <row r="3" spans="1:14">
      <c r="A3" s="7">
        <v>3110102036</v>
      </c>
      <c r="B3" s="7" t="s">
        <v>16</v>
      </c>
      <c r="C3" s="7">
        <v>4.38</v>
      </c>
      <c r="D3" s="7">
        <v>5</v>
      </c>
      <c r="E3" s="7">
        <f t="shared" si="0"/>
        <v>4</v>
      </c>
      <c r="F3" s="7">
        <v>4.32</v>
      </c>
      <c r="G3" s="7">
        <v>181.5</v>
      </c>
      <c r="H3" s="7">
        <f t="shared" si="1"/>
        <v>784.08</v>
      </c>
      <c r="I3" s="7">
        <v>1</v>
      </c>
      <c r="J3" s="7">
        <f t="shared" si="2"/>
        <v>0.2</v>
      </c>
      <c r="K3" s="7">
        <f t="shared" si="3"/>
        <v>4.2</v>
      </c>
      <c r="L3" s="7">
        <v>2</v>
      </c>
      <c r="M3" s="7">
        <v>64.599999999999994</v>
      </c>
      <c r="N3" s="7" t="s">
        <v>5</v>
      </c>
    </row>
    <row r="4" spans="1:14">
      <c r="A4" s="7">
        <v>3110102279</v>
      </c>
      <c r="B4" s="7" t="s">
        <v>31</v>
      </c>
      <c r="C4" s="7">
        <v>4.43</v>
      </c>
      <c r="D4" s="7">
        <v>3</v>
      </c>
      <c r="E4" s="7">
        <f t="shared" si="0"/>
        <v>2.4000000000000004</v>
      </c>
      <c r="F4" s="7">
        <v>4.32</v>
      </c>
      <c r="G4" s="7">
        <v>174.5</v>
      </c>
      <c r="H4" s="7">
        <f t="shared" si="1"/>
        <v>753.84</v>
      </c>
      <c r="I4" s="7">
        <v>9</v>
      </c>
      <c r="J4" s="7">
        <f t="shared" si="2"/>
        <v>1.8</v>
      </c>
      <c r="K4" s="7">
        <f t="shared" si="3"/>
        <v>4.2</v>
      </c>
      <c r="L4" s="7">
        <v>2</v>
      </c>
      <c r="M4" s="7">
        <v>64.599999999999994</v>
      </c>
      <c r="N4" s="7" t="s">
        <v>5</v>
      </c>
    </row>
    <row r="5" spans="1:14">
      <c r="A5" s="7">
        <v>3110102137</v>
      </c>
      <c r="B5" s="7" t="s">
        <v>22</v>
      </c>
      <c r="C5" s="7">
        <v>4.38</v>
      </c>
      <c r="D5" s="7">
        <v>5</v>
      </c>
      <c r="E5" s="7">
        <f t="shared" si="0"/>
        <v>4</v>
      </c>
      <c r="F5" s="7">
        <v>4.33</v>
      </c>
      <c r="G5" s="7">
        <v>179.5</v>
      </c>
      <c r="H5" s="7">
        <f t="shared" si="1"/>
        <v>777.23500000000001</v>
      </c>
      <c r="I5" s="7">
        <v>3</v>
      </c>
      <c r="J5" s="7">
        <f t="shared" si="2"/>
        <v>0.60000000000000009</v>
      </c>
      <c r="K5" s="7">
        <f t="shared" si="3"/>
        <v>4.5999999999999996</v>
      </c>
      <c r="L5" s="7">
        <v>4</v>
      </c>
      <c r="M5" s="7">
        <v>63.8</v>
      </c>
      <c r="N5" s="7" t="s">
        <v>5</v>
      </c>
    </row>
    <row r="6" spans="1:14">
      <c r="A6" s="7">
        <v>3110102006</v>
      </c>
      <c r="B6" s="7" t="s">
        <v>32</v>
      </c>
      <c r="C6" s="7">
        <v>4.38</v>
      </c>
      <c r="D6" s="7">
        <v>5</v>
      </c>
      <c r="E6" s="7">
        <f t="shared" si="0"/>
        <v>4</v>
      </c>
      <c r="F6" s="7">
        <v>4.3600000000000003</v>
      </c>
      <c r="G6" s="7">
        <v>174.5</v>
      </c>
      <c r="H6" s="7">
        <f t="shared" si="1"/>
        <v>760.82</v>
      </c>
      <c r="I6" s="7">
        <v>6</v>
      </c>
      <c r="J6" s="7">
        <f t="shared" si="2"/>
        <v>1.2000000000000002</v>
      </c>
      <c r="K6" s="7">
        <f t="shared" si="3"/>
        <v>5.2</v>
      </c>
      <c r="L6" s="7">
        <v>5</v>
      </c>
      <c r="M6" s="7">
        <v>63.4</v>
      </c>
      <c r="N6" s="7" t="s">
        <v>5</v>
      </c>
    </row>
    <row r="7" spans="1:14">
      <c r="A7" s="7">
        <v>3110102121</v>
      </c>
      <c r="B7" s="7" t="s">
        <v>94</v>
      </c>
      <c r="C7" s="7">
        <v>4.46</v>
      </c>
      <c r="D7" s="7">
        <v>2</v>
      </c>
      <c r="E7" s="7">
        <f t="shared" si="0"/>
        <v>1.6</v>
      </c>
      <c r="F7" s="7">
        <v>4.38</v>
      </c>
      <c r="G7" s="7">
        <v>159.5</v>
      </c>
      <c r="H7" s="7">
        <f t="shared" si="1"/>
        <v>698.61</v>
      </c>
      <c r="I7" s="7">
        <v>26</v>
      </c>
      <c r="J7" s="7">
        <f t="shared" si="2"/>
        <v>5.2</v>
      </c>
      <c r="K7" s="7">
        <f t="shared" si="3"/>
        <v>6.8000000000000007</v>
      </c>
      <c r="L7" s="7">
        <v>6</v>
      </c>
      <c r="M7" s="7">
        <v>63</v>
      </c>
      <c r="N7" s="7" t="s">
        <v>5</v>
      </c>
    </row>
    <row r="8" spans="1:14">
      <c r="A8" s="7">
        <v>3110104298</v>
      </c>
      <c r="B8" s="7" t="s">
        <v>34</v>
      </c>
      <c r="C8" s="7">
        <v>4.3600000000000003</v>
      </c>
      <c r="D8" s="7">
        <v>9</v>
      </c>
      <c r="E8" s="7">
        <f t="shared" si="0"/>
        <v>7.2</v>
      </c>
      <c r="F8" s="7">
        <v>4.3499999999999996</v>
      </c>
      <c r="G8" s="7">
        <v>173.5</v>
      </c>
      <c r="H8" s="7">
        <f t="shared" si="1"/>
        <v>754.72499999999991</v>
      </c>
      <c r="I8" s="7">
        <v>8</v>
      </c>
      <c r="J8" s="7">
        <f t="shared" si="2"/>
        <v>1.6</v>
      </c>
      <c r="K8" s="7">
        <f t="shared" si="3"/>
        <v>8.8000000000000007</v>
      </c>
      <c r="L8" s="7">
        <v>7</v>
      </c>
      <c r="M8" s="7">
        <v>62.6</v>
      </c>
      <c r="N8" s="7" t="s">
        <v>5</v>
      </c>
    </row>
    <row r="9" spans="1:14">
      <c r="A9" s="7">
        <v>3110101958</v>
      </c>
      <c r="B9" s="7" t="s">
        <v>14</v>
      </c>
      <c r="C9" s="7">
        <v>4.3099999999999996</v>
      </c>
      <c r="D9" s="7">
        <v>12</v>
      </c>
      <c r="E9" s="7">
        <f t="shared" si="0"/>
        <v>9.6000000000000014</v>
      </c>
      <c r="F9" s="7">
        <v>4.22</v>
      </c>
      <c r="G9" s="7">
        <v>182</v>
      </c>
      <c r="H9" s="7">
        <f t="shared" si="1"/>
        <v>768.04</v>
      </c>
      <c r="I9" s="7">
        <v>4</v>
      </c>
      <c r="J9" s="7">
        <f t="shared" si="2"/>
        <v>0.8</v>
      </c>
      <c r="K9" s="7">
        <f t="shared" si="3"/>
        <v>10.400000000000002</v>
      </c>
      <c r="L9" s="7">
        <v>8</v>
      </c>
      <c r="M9" s="7">
        <v>62.2</v>
      </c>
      <c r="N9" s="7" t="s">
        <v>5</v>
      </c>
    </row>
    <row r="10" spans="1:14">
      <c r="A10" s="7">
        <v>3110102058</v>
      </c>
      <c r="B10" s="7" t="s">
        <v>61</v>
      </c>
      <c r="C10" s="7">
        <v>4.37</v>
      </c>
      <c r="D10" s="7">
        <v>8</v>
      </c>
      <c r="E10" s="7">
        <f t="shared" si="0"/>
        <v>6.4</v>
      </c>
      <c r="F10" s="7">
        <v>4.2699999999999996</v>
      </c>
      <c r="G10" s="7">
        <v>165</v>
      </c>
      <c r="H10" s="7">
        <f t="shared" si="1"/>
        <v>704.55</v>
      </c>
      <c r="I10" s="7">
        <v>22</v>
      </c>
      <c r="J10" s="7">
        <f t="shared" si="2"/>
        <v>4.4000000000000004</v>
      </c>
      <c r="K10" s="7">
        <f t="shared" si="3"/>
        <v>10.8</v>
      </c>
      <c r="L10" s="7">
        <v>9</v>
      </c>
      <c r="M10" s="7">
        <v>61.8</v>
      </c>
      <c r="N10" s="7" t="s">
        <v>5</v>
      </c>
    </row>
    <row r="11" spans="1:14">
      <c r="A11" s="7">
        <v>3110101959</v>
      </c>
      <c r="B11" s="7" t="s">
        <v>46</v>
      </c>
      <c r="C11" s="7">
        <v>4.32</v>
      </c>
      <c r="D11" s="7">
        <v>11</v>
      </c>
      <c r="E11" s="7">
        <f t="shared" si="0"/>
        <v>8.8000000000000007</v>
      </c>
      <c r="F11" s="7">
        <v>4.32</v>
      </c>
      <c r="G11" s="7">
        <v>171</v>
      </c>
      <c r="H11" s="7">
        <f t="shared" si="1"/>
        <v>738.72</v>
      </c>
      <c r="I11" s="7">
        <v>11</v>
      </c>
      <c r="J11" s="7">
        <f t="shared" si="2"/>
        <v>2.2000000000000002</v>
      </c>
      <c r="K11" s="7">
        <f t="shared" si="3"/>
        <v>11</v>
      </c>
      <c r="L11" s="7">
        <v>10</v>
      </c>
      <c r="M11" s="7">
        <v>61.4</v>
      </c>
      <c r="N11" s="7" t="s">
        <v>5</v>
      </c>
    </row>
    <row r="12" spans="1:14">
      <c r="A12" s="7">
        <v>3110101460</v>
      </c>
      <c r="B12" s="7" t="s">
        <v>124</v>
      </c>
      <c r="C12" s="7">
        <v>4.42</v>
      </c>
      <c r="D12" s="7">
        <v>4</v>
      </c>
      <c r="E12" s="7">
        <f t="shared" si="0"/>
        <v>3.2</v>
      </c>
      <c r="F12" s="7">
        <v>4.42</v>
      </c>
      <c r="G12" s="7">
        <v>150</v>
      </c>
      <c r="H12" s="7">
        <f t="shared" si="1"/>
        <v>663</v>
      </c>
      <c r="I12" s="7">
        <v>48</v>
      </c>
      <c r="J12" s="7">
        <f t="shared" si="2"/>
        <v>9.6000000000000014</v>
      </c>
      <c r="K12" s="7">
        <f t="shared" si="3"/>
        <v>12.8</v>
      </c>
      <c r="L12" s="7">
        <v>11</v>
      </c>
      <c r="M12" s="7">
        <v>61</v>
      </c>
      <c r="N12" s="7" t="s">
        <v>5</v>
      </c>
    </row>
    <row r="13" spans="1:14">
      <c r="A13" s="7">
        <v>3110102016</v>
      </c>
      <c r="B13" s="7" t="s">
        <v>38</v>
      </c>
      <c r="C13" s="7">
        <v>4.3</v>
      </c>
      <c r="D13" s="7">
        <v>14</v>
      </c>
      <c r="E13" s="7">
        <f t="shared" si="0"/>
        <v>11.200000000000001</v>
      </c>
      <c r="F13" s="7">
        <v>4.32</v>
      </c>
      <c r="G13" s="7">
        <v>173.5</v>
      </c>
      <c r="H13" s="7">
        <f t="shared" si="1"/>
        <v>749.5200000000001</v>
      </c>
      <c r="I13" s="7">
        <v>10</v>
      </c>
      <c r="J13" s="7">
        <f t="shared" si="2"/>
        <v>2</v>
      </c>
      <c r="K13" s="7">
        <f t="shared" si="3"/>
        <v>13.200000000000001</v>
      </c>
      <c r="L13" s="7">
        <v>12</v>
      </c>
      <c r="M13" s="7">
        <v>60.6</v>
      </c>
      <c r="N13" s="7" t="s">
        <v>5</v>
      </c>
    </row>
    <row r="14" spans="1:14">
      <c r="A14" s="7">
        <v>3110102008</v>
      </c>
      <c r="B14" s="7" t="s">
        <v>66</v>
      </c>
      <c r="C14" s="7">
        <v>4.3499999999999996</v>
      </c>
      <c r="D14" s="7">
        <v>10</v>
      </c>
      <c r="E14" s="7">
        <f t="shared" si="0"/>
        <v>8</v>
      </c>
      <c r="F14" s="7">
        <v>4.2300000000000004</v>
      </c>
      <c r="G14" s="7">
        <v>164</v>
      </c>
      <c r="H14" s="7">
        <f t="shared" si="1"/>
        <v>693.72</v>
      </c>
      <c r="I14" s="7">
        <v>27</v>
      </c>
      <c r="J14" s="7">
        <f t="shared" si="2"/>
        <v>5.4</v>
      </c>
      <c r="K14" s="7">
        <f t="shared" si="3"/>
        <v>13.4</v>
      </c>
      <c r="L14" s="7">
        <v>13</v>
      </c>
      <c r="M14" s="7">
        <v>60.2</v>
      </c>
      <c r="N14" s="7" t="s">
        <v>5</v>
      </c>
    </row>
    <row r="15" spans="1:14">
      <c r="A15" s="7">
        <v>3110102086</v>
      </c>
      <c r="B15" s="7" t="s">
        <v>40</v>
      </c>
      <c r="C15" s="7">
        <v>4.28</v>
      </c>
      <c r="D15" s="7">
        <v>15</v>
      </c>
      <c r="E15" s="7">
        <f t="shared" si="0"/>
        <v>12</v>
      </c>
      <c r="F15" s="7">
        <v>4.2300000000000004</v>
      </c>
      <c r="G15" s="7">
        <v>172.5</v>
      </c>
      <c r="H15" s="7">
        <f t="shared" si="1"/>
        <v>729.67500000000007</v>
      </c>
      <c r="I15" s="7">
        <v>13</v>
      </c>
      <c r="J15" s="7">
        <f t="shared" si="2"/>
        <v>2.6</v>
      </c>
      <c r="K15" s="7">
        <f t="shared" si="3"/>
        <v>14.6</v>
      </c>
      <c r="L15" s="7">
        <v>14</v>
      </c>
      <c r="M15" s="7">
        <v>59.8</v>
      </c>
      <c r="N15" s="7" t="s">
        <v>5</v>
      </c>
    </row>
    <row r="16" spans="1:14">
      <c r="A16" s="7">
        <v>3110101948</v>
      </c>
      <c r="B16" s="7" t="s">
        <v>101</v>
      </c>
      <c r="C16" s="7">
        <v>4.3099999999999996</v>
      </c>
      <c r="D16" s="7">
        <v>12</v>
      </c>
      <c r="E16" s="7">
        <f t="shared" si="0"/>
        <v>9.6000000000000014</v>
      </c>
      <c r="F16" s="7">
        <v>4.3099999999999996</v>
      </c>
      <c r="G16" s="7">
        <v>158.5</v>
      </c>
      <c r="H16" s="7">
        <f t="shared" si="1"/>
        <v>683.13499999999999</v>
      </c>
      <c r="I16" s="7">
        <v>34</v>
      </c>
      <c r="J16" s="7">
        <f t="shared" si="2"/>
        <v>6.8000000000000007</v>
      </c>
      <c r="K16" s="7">
        <f t="shared" si="3"/>
        <v>16.400000000000002</v>
      </c>
      <c r="L16" s="7">
        <v>15</v>
      </c>
      <c r="M16" s="7">
        <v>59.4</v>
      </c>
      <c r="N16" s="7" t="s">
        <v>5</v>
      </c>
    </row>
    <row r="17" spans="1:14">
      <c r="A17" s="7">
        <v>3110102034</v>
      </c>
      <c r="B17" s="7" t="s">
        <v>47</v>
      </c>
      <c r="C17" s="7">
        <v>4.26</v>
      </c>
      <c r="D17" s="7">
        <v>18</v>
      </c>
      <c r="E17" s="7">
        <f t="shared" si="0"/>
        <v>14.4</v>
      </c>
      <c r="F17" s="7">
        <v>4.2300000000000004</v>
      </c>
      <c r="G17" s="7">
        <v>170.5</v>
      </c>
      <c r="H17" s="7">
        <f t="shared" si="1"/>
        <v>721.21500000000003</v>
      </c>
      <c r="I17" s="7">
        <v>15</v>
      </c>
      <c r="J17" s="7">
        <f t="shared" si="2"/>
        <v>3</v>
      </c>
      <c r="K17" s="7">
        <f t="shared" si="3"/>
        <v>17.399999999999999</v>
      </c>
      <c r="L17" s="7">
        <v>16</v>
      </c>
      <c r="M17" s="7">
        <v>59</v>
      </c>
      <c r="N17" s="7" t="s">
        <v>5</v>
      </c>
    </row>
    <row r="18" spans="1:14">
      <c r="A18" s="7">
        <v>3110101482</v>
      </c>
      <c r="B18" s="7" t="s">
        <v>82</v>
      </c>
      <c r="C18" s="7">
        <v>4.28</v>
      </c>
      <c r="D18" s="7">
        <v>15</v>
      </c>
      <c r="E18" s="7">
        <f t="shared" si="0"/>
        <v>12</v>
      </c>
      <c r="F18" s="7">
        <v>4.28</v>
      </c>
      <c r="G18" s="7">
        <v>161.5</v>
      </c>
      <c r="H18" s="7">
        <f t="shared" si="1"/>
        <v>691.22</v>
      </c>
      <c r="I18" s="7">
        <v>28</v>
      </c>
      <c r="J18" s="7">
        <f t="shared" si="2"/>
        <v>5.6000000000000005</v>
      </c>
      <c r="K18" s="7">
        <f t="shared" si="3"/>
        <v>17.600000000000001</v>
      </c>
      <c r="L18" s="7">
        <v>17</v>
      </c>
      <c r="M18" s="7">
        <v>58.6</v>
      </c>
      <c r="N18" s="7" t="s">
        <v>5</v>
      </c>
    </row>
    <row r="19" spans="1:14">
      <c r="A19" s="7">
        <v>3110102628</v>
      </c>
      <c r="B19" s="7" t="s">
        <v>12</v>
      </c>
      <c r="C19" s="7">
        <v>4.22</v>
      </c>
      <c r="D19" s="7">
        <v>22</v>
      </c>
      <c r="E19" s="7">
        <f t="shared" si="0"/>
        <v>17.600000000000001</v>
      </c>
      <c r="F19" s="7">
        <v>4.2</v>
      </c>
      <c r="G19" s="7">
        <v>185.5</v>
      </c>
      <c r="H19" s="7">
        <f t="shared" si="1"/>
        <v>779.1</v>
      </c>
      <c r="I19" s="7">
        <v>2</v>
      </c>
      <c r="J19" s="7">
        <f t="shared" si="2"/>
        <v>0.4</v>
      </c>
      <c r="K19" s="7">
        <f t="shared" si="3"/>
        <v>18</v>
      </c>
      <c r="L19" s="7">
        <v>18</v>
      </c>
      <c r="M19" s="7">
        <v>58.2</v>
      </c>
      <c r="N19" s="7" t="s">
        <v>5</v>
      </c>
    </row>
    <row r="20" spans="1:14">
      <c r="A20" s="7">
        <v>3110101870</v>
      </c>
      <c r="B20" s="7" t="s">
        <v>59</v>
      </c>
      <c r="C20" s="7">
        <v>4.28</v>
      </c>
      <c r="D20" s="7">
        <v>15</v>
      </c>
      <c r="E20" s="7">
        <f t="shared" si="0"/>
        <v>12</v>
      </c>
      <c r="F20" s="7">
        <v>4.16</v>
      </c>
      <c r="G20" s="7">
        <v>165</v>
      </c>
      <c r="H20" s="7">
        <f t="shared" si="1"/>
        <v>686.4</v>
      </c>
      <c r="I20" s="7">
        <v>33</v>
      </c>
      <c r="J20" s="7">
        <f t="shared" si="2"/>
        <v>6.6000000000000005</v>
      </c>
      <c r="K20" s="7">
        <f t="shared" si="3"/>
        <v>18.600000000000001</v>
      </c>
      <c r="L20" s="7">
        <v>19</v>
      </c>
      <c r="M20" s="7">
        <v>57.8</v>
      </c>
      <c r="N20" s="7" t="s">
        <v>5</v>
      </c>
    </row>
    <row r="21" spans="1:14">
      <c r="A21" s="7">
        <v>3110104289</v>
      </c>
      <c r="B21" s="7" t="s">
        <v>13</v>
      </c>
      <c r="C21" s="7">
        <v>4.18</v>
      </c>
      <c r="D21" s="7">
        <v>26</v>
      </c>
      <c r="E21" s="7">
        <f t="shared" si="0"/>
        <v>20.8</v>
      </c>
      <c r="F21" s="7">
        <v>4.17</v>
      </c>
      <c r="G21" s="7">
        <v>183</v>
      </c>
      <c r="H21" s="7">
        <f t="shared" si="1"/>
        <v>763.11</v>
      </c>
      <c r="I21" s="7">
        <v>5</v>
      </c>
      <c r="J21" s="7">
        <f t="shared" si="2"/>
        <v>1</v>
      </c>
      <c r="K21" s="7">
        <f t="shared" si="3"/>
        <v>21.8</v>
      </c>
      <c r="L21" s="7">
        <v>20</v>
      </c>
      <c r="M21" s="7">
        <v>57.4</v>
      </c>
      <c r="N21" s="7" t="s">
        <v>5</v>
      </c>
    </row>
    <row r="22" spans="1:14">
      <c r="A22" s="7">
        <v>3110101337</v>
      </c>
      <c r="B22" s="7" t="s">
        <v>48</v>
      </c>
      <c r="C22" s="7">
        <v>4.22</v>
      </c>
      <c r="D22" s="7">
        <v>22</v>
      </c>
      <c r="E22" s="7">
        <f t="shared" si="0"/>
        <v>17.600000000000001</v>
      </c>
      <c r="F22" s="7">
        <v>4.1399999999999997</v>
      </c>
      <c r="G22" s="7">
        <v>170</v>
      </c>
      <c r="H22" s="7">
        <f t="shared" si="1"/>
        <v>703.8</v>
      </c>
      <c r="I22" s="7">
        <v>23</v>
      </c>
      <c r="J22" s="7">
        <f t="shared" si="2"/>
        <v>4.6000000000000005</v>
      </c>
      <c r="K22" s="7">
        <f t="shared" si="3"/>
        <v>22.200000000000003</v>
      </c>
      <c r="L22" s="7">
        <v>21</v>
      </c>
      <c r="M22" s="7">
        <v>57</v>
      </c>
      <c r="N22" s="7" t="s">
        <v>5</v>
      </c>
    </row>
    <row r="23" spans="1:14">
      <c r="A23" s="7">
        <v>3110102399</v>
      </c>
      <c r="B23" s="7" t="s">
        <v>100</v>
      </c>
      <c r="C23" s="7">
        <v>4.26</v>
      </c>
      <c r="D23" s="7">
        <v>18</v>
      </c>
      <c r="E23" s="7">
        <f t="shared" si="0"/>
        <v>14.4</v>
      </c>
      <c r="F23" s="7">
        <v>4.24</v>
      </c>
      <c r="G23" s="7">
        <v>158.5</v>
      </c>
      <c r="H23" s="7">
        <f t="shared" si="1"/>
        <v>672.04000000000008</v>
      </c>
      <c r="I23" s="7">
        <v>42</v>
      </c>
      <c r="J23" s="7">
        <f t="shared" si="2"/>
        <v>8.4</v>
      </c>
      <c r="K23" s="7">
        <f t="shared" si="3"/>
        <v>22.8</v>
      </c>
      <c r="L23" s="7">
        <v>22</v>
      </c>
      <c r="M23" s="7">
        <v>56.6</v>
      </c>
      <c r="N23" s="7" t="s">
        <v>5</v>
      </c>
    </row>
    <row r="24" spans="1:14">
      <c r="A24" s="7">
        <v>3110102268</v>
      </c>
      <c r="B24" s="7" t="s">
        <v>74</v>
      </c>
      <c r="C24" s="7">
        <v>4.25</v>
      </c>
      <c r="D24" s="7">
        <v>20</v>
      </c>
      <c r="E24" s="7">
        <f t="shared" si="0"/>
        <v>16</v>
      </c>
      <c r="F24" s="7">
        <v>4.1399999999999997</v>
      </c>
      <c r="G24" s="7">
        <v>163</v>
      </c>
      <c r="H24" s="7">
        <f t="shared" si="1"/>
        <v>674.81999999999994</v>
      </c>
      <c r="I24" s="7">
        <v>38</v>
      </c>
      <c r="J24" s="7">
        <f t="shared" si="2"/>
        <v>7.6000000000000005</v>
      </c>
      <c r="K24" s="7">
        <f t="shared" si="3"/>
        <v>23.6</v>
      </c>
      <c r="L24" s="7">
        <v>23</v>
      </c>
      <c r="M24" s="7">
        <v>56.2</v>
      </c>
      <c r="N24" s="7" t="s">
        <v>5</v>
      </c>
    </row>
    <row r="25" spans="1:14">
      <c r="A25" s="7">
        <v>3110101860</v>
      </c>
      <c r="B25" s="7" t="s">
        <v>39</v>
      </c>
      <c r="C25" s="7">
        <v>4.16</v>
      </c>
      <c r="D25" s="7">
        <v>28</v>
      </c>
      <c r="E25" s="7">
        <f t="shared" si="0"/>
        <v>22.400000000000002</v>
      </c>
      <c r="F25" s="7">
        <v>4.09</v>
      </c>
      <c r="G25" s="7">
        <v>172.5</v>
      </c>
      <c r="H25" s="7">
        <f t="shared" si="1"/>
        <v>705.52499999999998</v>
      </c>
      <c r="I25" s="7">
        <v>20</v>
      </c>
      <c r="J25" s="7">
        <f t="shared" si="2"/>
        <v>4</v>
      </c>
      <c r="K25" s="7">
        <f t="shared" si="3"/>
        <v>26.400000000000002</v>
      </c>
      <c r="L25" s="7">
        <v>24</v>
      </c>
      <c r="M25" s="7">
        <v>55.8</v>
      </c>
      <c r="N25" s="7" t="s">
        <v>5</v>
      </c>
    </row>
    <row r="26" spans="1:14">
      <c r="A26" s="7">
        <v>3110101971</v>
      </c>
      <c r="B26" s="7" t="s">
        <v>108</v>
      </c>
      <c r="C26" s="7">
        <v>4.25</v>
      </c>
      <c r="D26" s="7">
        <v>20</v>
      </c>
      <c r="E26" s="7">
        <f t="shared" si="0"/>
        <v>16</v>
      </c>
      <c r="F26" s="7">
        <v>4.17</v>
      </c>
      <c r="G26" s="7">
        <v>157</v>
      </c>
      <c r="H26" s="7">
        <f t="shared" si="1"/>
        <v>654.68999999999994</v>
      </c>
      <c r="I26" s="7">
        <v>53</v>
      </c>
      <c r="J26" s="7">
        <f t="shared" si="2"/>
        <v>10.600000000000001</v>
      </c>
      <c r="K26" s="7">
        <f t="shared" si="3"/>
        <v>26.6</v>
      </c>
      <c r="L26" s="7">
        <v>25</v>
      </c>
      <c r="M26" s="7">
        <v>55.4</v>
      </c>
      <c r="N26" s="7" t="s">
        <v>5</v>
      </c>
    </row>
    <row r="27" spans="1:14">
      <c r="A27" s="7">
        <v>3110102053</v>
      </c>
      <c r="B27" s="7" t="s">
        <v>81</v>
      </c>
      <c r="C27" s="7">
        <v>4.21</v>
      </c>
      <c r="D27" s="7">
        <v>24</v>
      </c>
      <c r="E27" s="7">
        <f t="shared" si="0"/>
        <v>19.200000000000003</v>
      </c>
      <c r="F27" s="7">
        <v>4.16</v>
      </c>
      <c r="G27" s="7">
        <v>162</v>
      </c>
      <c r="H27" s="7">
        <f t="shared" si="1"/>
        <v>673.92000000000007</v>
      </c>
      <c r="I27" s="7">
        <v>39</v>
      </c>
      <c r="J27" s="7">
        <f t="shared" si="2"/>
        <v>7.8000000000000007</v>
      </c>
      <c r="K27" s="7">
        <f t="shared" si="3"/>
        <v>27.000000000000004</v>
      </c>
      <c r="L27" s="7">
        <v>26</v>
      </c>
      <c r="M27" s="7">
        <v>55</v>
      </c>
      <c r="N27" s="7" t="s">
        <v>5</v>
      </c>
    </row>
    <row r="28" spans="1:14">
      <c r="A28" s="7">
        <v>3110102021</v>
      </c>
      <c r="B28" s="7" t="s">
        <v>37</v>
      </c>
      <c r="C28" s="7">
        <v>4.13</v>
      </c>
      <c r="D28" s="7">
        <v>30</v>
      </c>
      <c r="E28" s="7">
        <f t="shared" si="0"/>
        <v>24</v>
      </c>
      <c r="F28" s="7">
        <v>4.0999999999999996</v>
      </c>
      <c r="G28" s="7">
        <v>173.5</v>
      </c>
      <c r="H28" s="7">
        <f t="shared" si="1"/>
        <v>711.34999999999991</v>
      </c>
      <c r="I28" s="7">
        <v>18</v>
      </c>
      <c r="J28" s="7">
        <f t="shared" si="2"/>
        <v>3.6</v>
      </c>
      <c r="K28" s="7">
        <f t="shared" si="3"/>
        <v>27.6</v>
      </c>
      <c r="L28" s="7">
        <v>27</v>
      </c>
      <c r="M28" s="7">
        <v>54.6</v>
      </c>
      <c r="N28" s="7" t="s">
        <v>5</v>
      </c>
    </row>
    <row r="29" spans="1:14">
      <c r="A29" s="7">
        <v>3110101972</v>
      </c>
      <c r="B29" s="7" t="s">
        <v>76</v>
      </c>
      <c r="C29" s="7">
        <v>4.21</v>
      </c>
      <c r="D29" s="7">
        <v>24</v>
      </c>
      <c r="E29" s="7">
        <f t="shared" si="0"/>
        <v>19.200000000000003</v>
      </c>
      <c r="F29" s="7">
        <v>4.12</v>
      </c>
      <c r="G29" s="7">
        <v>162.5</v>
      </c>
      <c r="H29" s="7">
        <f t="shared" si="1"/>
        <v>669.5</v>
      </c>
      <c r="I29" s="7">
        <v>43</v>
      </c>
      <c r="J29" s="7">
        <f t="shared" si="2"/>
        <v>8.6</v>
      </c>
      <c r="K29" s="7">
        <f t="shared" si="3"/>
        <v>27.800000000000004</v>
      </c>
      <c r="L29" s="7">
        <v>28</v>
      </c>
      <c r="M29" s="7">
        <v>54.2</v>
      </c>
      <c r="N29" s="7" t="s">
        <v>5</v>
      </c>
    </row>
    <row r="30" spans="1:14">
      <c r="A30" s="7">
        <v>3110104913</v>
      </c>
      <c r="B30" s="7" t="s">
        <v>29</v>
      </c>
      <c r="C30" s="7">
        <v>4.1100000000000003</v>
      </c>
      <c r="D30" s="7">
        <v>31</v>
      </c>
      <c r="E30" s="7">
        <f t="shared" si="0"/>
        <v>24.8</v>
      </c>
      <c r="F30" s="7">
        <v>4.0999999999999996</v>
      </c>
      <c r="G30" s="7">
        <v>175</v>
      </c>
      <c r="H30" s="7">
        <f t="shared" si="1"/>
        <v>717.49999999999989</v>
      </c>
      <c r="I30" s="7">
        <v>16</v>
      </c>
      <c r="J30" s="7">
        <f t="shared" si="2"/>
        <v>3.2</v>
      </c>
      <c r="K30" s="7">
        <f t="shared" si="3"/>
        <v>28</v>
      </c>
      <c r="L30" s="7">
        <v>29</v>
      </c>
      <c r="M30" s="7">
        <v>53.8</v>
      </c>
      <c r="N30" s="7" t="s">
        <v>5</v>
      </c>
    </row>
    <row r="31" spans="1:14">
      <c r="A31" s="7">
        <v>3110102136</v>
      </c>
      <c r="B31" s="7" t="s">
        <v>26</v>
      </c>
      <c r="C31" s="7">
        <v>4.1100000000000003</v>
      </c>
      <c r="D31" s="7">
        <v>31</v>
      </c>
      <c r="E31" s="7">
        <f t="shared" si="0"/>
        <v>24.8</v>
      </c>
      <c r="F31" s="7">
        <v>4.07</v>
      </c>
      <c r="G31" s="7">
        <v>175.5</v>
      </c>
      <c r="H31" s="7">
        <f t="shared" si="1"/>
        <v>714.28500000000008</v>
      </c>
      <c r="I31" s="7">
        <v>17</v>
      </c>
      <c r="J31" s="7">
        <f t="shared" si="2"/>
        <v>3.4000000000000004</v>
      </c>
      <c r="K31" s="7">
        <f t="shared" si="3"/>
        <v>28.200000000000003</v>
      </c>
      <c r="L31" s="7">
        <v>30</v>
      </c>
      <c r="M31" s="7">
        <v>53.4</v>
      </c>
      <c r="N31" s="7" t="s">
        <v>5</v>
      </c>
    </row>
    <row r="32" spans="1:14">
      <c r="A32" s="7">
        <v>3110101973</v>
      </c>
      <c r="B32" s="7" t="s">
        <v>49</v>
      </c>
      <c r="C32" s="7">
        <v>4.1100000000000003</v>
      </c>
      <c r="D32" s="7">
        <v>31</v>
      </c>
      <c r="E32" s="7">
        <f t="shared" si="0"/>
        <v>24.8</v>
      </c>
      <c r="F32" s="7">
        <v>4.12</v>
      </c>
      <c r="G32" s="7">
        <v>170</v>
      </c>
      <c r="H32" s="7">
        <f t="shared" si="1"/>
        <v>700.4</v>
      </c>
      <c r="I32" s="7">
        <v>25</v>
      </c>
      <c r="J32" s="7">
        <f t="shared" si="2"/>
        <v>5</v>
      </c>
      <c r="K32" s="7">
        <f t="shared" si="3"/>
        <v>29.8</v>
      </c>
      <c r="L32" s="7">
        <v>31</v>
      </c>
      <c r="M32" s="7">
        <v>53</v>
      </c>
      <c r="N32" s="7" t="s">
        <v>5</v>
      </c>
    </row>
    <row r="33" spans="1:14">
      <c r="A33" s="7">
        <v>3110103915</v>
      </c>
      <c r="B33" s="7" t="s">
        <v>17</v>
      </c>
      <c r="C33" s="7">
        <v>4.0999999999999996</v>
      </c>
      <c r="D33" s="7">
        <v>34</v>
      </c>
      <c r="E33" s="7">
        <f t="shared" si="0"/>
        <v>27.200000000000003</v>
      </c>
      <c r="F33" s="7">
        <v>4.0199999999999996</v>
      </c>
      <c r="G33" s="7">
        <v>181</v>
      </c>
      <c r="H33" s="7">
        <f t="shared" si="1"/>
        <v>727.61999999999989</v>
      </c>
      <c r="I33" s="7">
        <v>14</v>
      </c>
      <c r="J33" s="7">
        <f t="shared" si="2"/>
        <v>2.8000000000000003</v>
      </c>
      <c r="K33" s="7">
        <f t="shared" si="3"/>
        <v>30.000000000000004</v>
      </c>
      <c r="L33" s="7">
        <v>32</v>
      </c>
      <c r="M33" s="7">
        <v>52.6</v>
      </c>
      <c r="N33" s="7" t="s">
        <v>5</v>
      </c>
    </row>
    <row r="34" spans="1:14">
      <c r="A34" s="7">
        <v>3110101466</v>
      </c>
      <c r="B34" s="7" t="s">
        <v>99</v>
      </c>
      <c r="C34" s="7">
        <v>4.17</v>
      </c>
      <c r="D34" s="7">
        <v>27</v>
      </c>
      <c r="E34" s="7">
        <f t="shared" ref="E34:E65" si="4">D34*0.8</f>
        <v>21.6</v>
      </c>
      <c r="F34" s="7">
        <v>4.1399999999999997</v>
      </c>
      <c r="G34" s="7">
        <v>159</v>
      </c>
      <c r="H34" s="7">
        <f t="shared" ref="H34:H65" si="5">F34*G34</f>
        <v>658.26</v>
      </c>
      <c r="I34" s="7">
        <v>51</v>
      </c>
      <c r="J34" s="7">
        <f t="shared" ref="J34:J65" si="6">I34*0.2</f>
        <v>10.200000000000001</v>
      </c>
      <c r="K34" s="7">
        <f t="shared" ref="K34:K65" si="7">E34+J34</f>
        <v>31.800000000000004</v>
      </c>
      <c r="L34" s="7">
        <v>33</v>
      </c>
      <c r="M34" s="7">
        <v>52.2</v>
      </c>
      <c r="N34" s="7" t="s">
        <v>5</v>
      </c>
    </row>
    <row r="35" spans="1:14">
      <c r="A35" s="7">
        <v>3110101975</v>
      </c>
      <c r="B35" s="7" t="s">
        <v>43</v>
      </c>
      <c r="C35" s="7">
        <v>4.09</v>
      </c>
      <c r="D35" s="7">
        <v>36</v>
      </c>
      <c r="E35" s="7">
        <f t="shared" si="4"/>
        <v>28.8</v>
      </c>
      <c r="F35" s="7">
        <v>4.1100000000000003</v>
      </c>
      <c r="G35" s="7">
        <v>171.5</v>
      </c>
      <c r="H35" s="7">
        <f t="shared" si="5"/>
        <v>704.86500000000001</v>
      </c>
      <c r="I35" s="7">
        <v>21</v>
      </c>
      <c r="J35" s="7">
        <f t="shared" si="6"/>
        <v>4.2</v>
      </c>
      <c r="K35" s="7">
        <f t="shared" si="7"/>
        <v>33</v>
      </c>
      <c r="L35" s="7">
        <v>34</v>
      </c>
      <c r="M35" s="7">
        <v>51.8</v>
      </c>
      <c r="N35" s="7" t="s">
        <v>5</v>
      </c>
    </row>
    <row r="36" spans="1:14">
      <c r="A36" s="7">
        <v>3110105059</v>
      </c>
      <c r="B36" s="7" t="s">
        <v>56</v>
      </c>
      <c r="C36" s="7">
        <v>4.0999999999999996</v>
      </c>
      <c r="D36" s="7">
        <v>34</v>
      </c>
      <c r="E36" s="7">
        <f t="shared" si="4"/>
        <v>27.200000000000003</v>
      </c>
      <c r="F36" s="7">
        <v>4.13</v>
      </c>
      <c r="G36" s="7">
        <v>167</v>
      </c>
      <c r="H36" s="7">
        <f t="shared" si="5"/>
        <v>689.71</v>
      </c>
      <c r="I36" s="7">
        <v>29</v>
      </c>
      <c r="J36" s="7">
        <f t="shared" si="6"/>
        <v>5.8000000000000007</v>
      </c>
      <c r="K36" s="7">
        <f t="shared" si="7"/>
        <v>33</v>
      </c>
      <c r="L36" s="7">
        <v>34</v>
      </c>
      <c r="M36" s="7">
        <v>51.8</v>
      </c>
      <c r="N36" s="7" t="s">
        <v>5</v>
      </c>
    </row>
    <row r="37" spans="1:14">
      <c r="A37" s="7">
        <v>3110101188</v>
      </c>
      <c r="B37" s="7" t="s">
        <v>35</v>
      </c>
      <c r="C37" s="7">
        <v>4.07</v>
      </c>
      <c r="D37" s="7">
        <v>38</v>
      </c>
      <c r="E37" s="7">
        <f t="shared" si="4"/>
        <v>30.400000000000002</v>
      </c>
      <c r="F37" s="7">
        <v>3.97</v>
      </c>
      <c r="G37" s="7">
        <v>173.5</v>
      </c>
      <c r="H37" s="7">
        <f t="shared" si="5"/>
        <v>688.79500000000007</v>
      </c>
      <c r="I37" s="7">
        <v>31</v>
      </c>
      <c r="J37" s="7">
        <f t="shared" si="6"/>
        <v>6.2</v>
      </c>
      <c r="K37" s="7">
        <f t="shared" si="7"/>
        <v>36.6</v>
      </c>
      <c r="L37" s="7">
        <v>36</v>
      </c>
      <c r="M37" s="7">
        <v>51</v>
      </c>
      <c r="N37" s="7" t="s">
        <v>5</v>
      </c>
    </row>
    <row r="38" spans="1:14">
      <c r="A38" s="7">
        <v>3110101867</v>
      </c>
      <c r="B38" s="7" t="s">
        <v>119</v>
      </c>
      <c r="C38" s="7">
        <v>4.1399999999999997</v>
      </c>
      <c r="D38" s="7">
        <v>29</v>
      </c>
      <c r="E38" s="7">
        <f t="shared" si="4"/>
        <v>23.200000000000003</v>
      </c>
      <c r="F38" s="7">
        <v>4.03</v>
      </c>
      <c r="G38" s="7">
        <v>153</v>
      </c>
      <c r="H38" s="7">
        <f t="shared" si="5"/>
        <v>616.59</v>
      </c>
      <c r="I38" s="7">
        <v>70</v>
      </c>
      <c r="J38" s="7">
        <f t="shared" si="6"/>
        <v>14</v>
      </c>
      <c r="K38" s="7">
        <f t="shared" si="7"/>
        <v>37.200000000000003</v>
      </c>
      <c r="L38" s="7">
        <v>37</v>
      </c>
      <c r="M38" s="7">
        <v>50.6</v>
      </c>
      <c r="N38" s="7" t="s">
        <v>5</v>
      </c>
    </row>
    <row r="39" spans="1:14">
      <c r="A39" s="7">
        <v>3110100837</v>
      </c>
      <c r="B39" s="7" t="s">
        <v>58</v>
      </c>
      <c r="C39" s="7">
        <v>4.07</v>
      </c>
      <c r="D39" s="7">
        <v>38</v>
      </c>
      <c r="E39" s="7">
        <f t="shared" si="4"/>
        <v>30.400000000000002</v>
      </c>
      <c r="F39" s="7">
        <v>4.08</v>
      </c>
      <c r="G39" s="7">
        <v>165.5</v>
      </c>
      <c r="H39" s="7">
        <f t="shared" si="5"/>
        <v>675.24</v>
      </c>
      <c r="I39" s="7">
        <v>37</v>
      </c>
      <c r="J39" s="7">
        <f t="shared" si="6"/>
        <v>7.4</v>
      </c>
      <c r="K39" s="7">
        <f t="shared" si="7"/>
        <v>37.800000000000004</v>
      </c>
      <c r="L39" s="7">
        <v>38</v>
      </c>
      <c r="M39" s="7">
        <v>50.2</v>
      </c>
      <c r="N39" s="7" t="s">
        <v>5</v>
      </c>
    </row>
    <row r="40" spans="1:14">
      <c r="A40" s="7">
        <v>3110102047</v>
      </c>
      <c r="B40" s="7" t="s">
        <v>79</v>
      </c>
      <c r="C40" s="7">
        <v>4.08</v>
      </c>
      <c r="D40" s="7">
        <v>37</v>
      </c>
      <c r="E40" s="7">
        <f t="shared" si="4"/>
        <v>29.6</v>
      </c>
      <c r="F40" s="7">
        <v>4.08</v>
      </c>
      <c r="G40" s="7">
        <v>162.5</v>
      </c>
      <c r="H40" s="7">
        <f t="shared" si="5"/>
        <v>663</v>
      </c>
      <c r="I40" s="7">
        <v>48</v>
      </c>
      <c r="J40" s="7">
        <f t="shared" si="6"/>
        <v>9.6000000000000014</v>
      </c>
      <c r="K40" s="7">
        <f t="shared" si="7"/>
        <v>39.200000000000003</v>
      </c>
      <c r="L40" s="7">
        <v>39</v>
      </c>
      <c r="M40" s="7">
        <v>49.8</v>
      </c>
      <c r="N40" s="7" t="s">
        <v>5</v>
      </c>
    </row>
    <row r="41" spans="1:14">
      <c r="A41" s="7">
        <v>3110102243</v>
      </c>
      <c r="B41" s="7" t="s">
        <v>50</v>
      </c>
      <c r="C41" s="7">
        <v>4.05</v>
      </c>
      <c r="D41" s="7">
        <v>41</v>
      </c>
      <c r="E41" s="7">
        <f t="shared" si="4"/>
        <v>32.800000000000004</v>
      </c>
      <c r="F41" s="7">
        <v>4.03</v>
      </c>
      <c r="G41" s="7">
        <v>169.5</v>
      </c>
      <c r="H41" s="7">
        <f t="shared" si="5"/>
        <v>683.08500000000004</v>
      </c>
      <c r="I41" s="7">
        <v>35</v>
      </c>
      <c r="J41" s="7">
        <f t="shared" si="6"/>
        <v>7</v>
      </c>
      <c r="K41" s="7">
        <f t="shared" si="7"/>
        <v>39.800000000000004</v>
      </c>
      <c r="L41" s="7">
        <v>40</v>
      </c>
      <c r="M41" s="7">
        <v>49.4</v>
      </c>
      <c r="N41" s="7" t="s">
        <v>5</v>
      </c>
    </row>
    <row r="42" spans="1:14">
      <c r="A42" s="7">
        <v>3110000220</v>
      </c>
      <c r="B42" s="7" t="s">
        <v>28</v>
      </c>
      <c r="C42" s="7">
        <v>4.0199999999999996</v>
      </c>
      <c r="D42" s="7">
        <v>46</v>
      </c>
      <c r="E42" s="7">
        <f t="shared" si="4"/>
        <v>36.800000000000004</v>
      </c>
      <c r="F42" s="7">
        <v>4.05</v>
      </c>
      <c r="G42" s="7">
        <v>175</v>
      </c>
      <c r="H42" s="7">
        <f t="shared" si="5"/>
        <v>708.75</v>
      </c>
      <c r="I42" s="7">
        <v>19</v>
      </c>
      <c r="J42" s="7">
        <f t="shared" si="6"/>
        <v>3.8000000000000003</v>
      </c>
      <c r="K42" s="7">
        <f t="shared" si="7"/>
        <v>40.6</v>
      </c>
      <c r="L42" s="7">
        <v>41</v>
      </c>
      <c r="M42" s="7">
        <v>49</v>
      </c>
      <c r="N42" s="7" t="s">
        <v>5</v>
      </c>
    </row>
    <row r="43" spans="1:14">
      <c r="A43" s="7">
        <v>3110101895</v>
      </c>
      <c r="B43" s="7" t="s">
        <v>63</v>
      </c>
      <c r="C43" s="7">
        <v>4.04</v>
      </c>
      <c r="D43" s="7">
        <v>43</v>
      </c>
      <c r="E43" s="7">
        <f t="shared" si="4"/>
        <v>34.4</v>
      </c>
      <c r="F43" s="7">
        <v>4.04</v>
      </c>
      <c r="G43" s="7">
        <v>164.5</v>
      </c>
      <c r="H43" s="7">
        <f t="shared" si="5"/>
        <v>664.58</v>
      </c>
      <c r="I43" s="7">
        <v>46</v>
      </c>
      <c r="J43" s="7">
        <f t="shared" si="6"/>
        <v>9.2000000000000011</v>
      </c>
      <c r="K43" s="7">
        <f t="shared" si="7"/>
        <v>43.6</v>
      </c>
      <c r="L43" s="7">
        <v>42</v>
      </c>
      <c r="M43" s="7">
        <v>48.599999999999994</v>
      </c>
      <c r="N43" s="7" t="s">
        <v>5</v>
      </c>
    </row>
    <row r="44" spans="1:14">
      <c r="A44" s="7">
        <v>3110101741</v>
      </c>
      <c r="B44" s="7" t="s">
        <v>83</v>
      </c>
      <c r="C44" s="7">
        <v>4.05</v>
      </c>
      <c r="D44" s="7">
        <v>41</v>
      </c>
      <c r="E44" s="7">
        <f t="shared" si="4"/>
        <v>32.800000000000004</v>
      </c>
      <c r="F44" s="7">
        <v>4.0199999999999996</v>
      </c>
      <c r="G44" s="7">
        <v>161</v>
      </c>
      <c r="H44" s="7">
        <f t="shared" si="5"/>
        <v>647.21999999999991</v>
      </c>
      <c r="I44" s="7">
        <v>57</v>
      </c>
      <c r="J44" s="7">
        <f t="shared" si="6"/>
        <v>11.4</v>
      </c>
      <c r="K44" s="7">
        <f t="shared" si="7"/>
        <v>44.2</v>
      </c>
      <c r="L44" s="7">
        <v>43</v>
      </c>
      <c r="M44" s="7">
        <v>48.2</v>
      </c>
      <c r="N44" s="7" t="s">
        <v>5</v>
      </c>
    </row>
    <row r="45" spans="1:14">
      <c r="A45" s="7">
        <v>3110102082</v>
      </c>
      <c r="B45" s="7" t="s">
        <v>62</v>
      </c>
      <c r="C45" s="7">
        <v>4.03</v>
      </c>
      <c r="D45" s="7">
        <v>45</v>
      </c>
      <c r="E45" s="7">
        <f t="shared" si="4"/>
        <v>36</v>
      </c>
      <c r="F45" s="7">
        <v>4.04</v>
      </c>
      <c r="G45" s="7">
        <v>165</v>
      </c>
      <c r="H45" s="7">
        <f t="shared" si="5"/>
        <v>666.6</v>
      </c>
      <c r="I45" s="7">
        <v>44</v>
      </c>
      <c r="J45" s="7">
        <f t="shared" si="6"/>
        <v>8.8000000000000007</v>
      </c>
      <c r="K45" s="7">
        <f t="shared" si="7"/>
        <v>44.8</v>
      </c>
      <c r="L45" s="7">
        <v>44</v>
      </c>
      <c r="M45" s="7">
        <v>47.8</v>
      </c>
      <c r="N45" s="7" t="s">
        <v>5</v>
      </c>
    </row>
    <row r="46" spans="1:14">
      <c r="A46" s="7">
        <v>3110102081</v>
      </c>
      <c r="B46" s="7" t="s">
        <v>53</v>
      </c>
      <c r="C46" s="7">
        <v>4.01</v>
      </c>
      <c r="D46" s="7">
        <v>47</v>
      </c>
      <c r="E46" s="7">
        <f t="shared" si="4"/>
        <v>37.6</v>
      </c>
      <c r="F46" s="7">
        <v>4.01</v>
      </c>
      <c r="G46" s="7">
        <v>169</v>
      </c>
      <c r="H46" s="7">
        <f t="shared" si="5"/>
        <v>677.68999999999994</v>
      </c>
      <c r="I46" s="7">
        <v>36</v>
      </c>
      <c r="J46" s="7">
        <f t="shared" si="6"/>
        <v>7.2</v>
      </c>
      <c r="K46" s="7">
        <f t="shared" si="7"/>
        <v>44.800000000000004</v>
      </c>
      <c r="L46" s="7">
        <v>44</v>
      </c>
      <c r="M46" s="7">
        <v>47.8</v>
      </c>
      <c r="N46" s="7" t="s">
        <v>5</v>
      </c>
    </row>
    <row r="47" spans="1:14">
      <c r="A47" s="7">
        <v>3110101343</v>
      </c>
      <c r="B47" s="7" t="s">
        <v>72</v>
      </c>
      <c r="C47" s="7">
        <v>4.01</v>
      </c>
      <c r="D47" s="7">
        <v>47</v>
      </c>
      <c r="E47" s="7">
        <f t="shared" si="4"/>
        <v>37.6</v>
      </c>
      <c r="F47" s="7">
        <v>4.03</v>
      </c>
      <c r="G47" s="7">
        <v>163</v>
      </c>
      <c r="H47" s="7">
        <f t="shared" si="5"/>
        <v>656.89</v>
      </c>
      <c r="I47" s="7">
        <v>52</v>
      </c>
      <c r="J47" s="7">
        <f t="shared" si="6"/>
        <v>10.4</v>
      </c>
      <c r="K47" s="7">
        <f t="shared" si="7"/>
        <v>48</v>
      </c>
      <c r="L47" s="7">
        <v>46</v>
      </c>
      <c r="M47" s="7">
        <v>47</v>
      </c>
      <c r="N47" s="7" t="s">
        <v>5</v>
      </c>
    </row>
    <row r="48" spans="1:14">
      <c r="A48" s="7">
        <v>3110104911</v>
      </c>
      <c r="B48" s="7" t="s">
        <v>133</v>
      </c>
      <c r="C48" s="7">
        <v>4.07</v>
      </c>
      <c r="D48" s="7">
        <v>38</v>
      </c>
      <c r="E48" s="7">
        <f t="shared" si="4"/>
        <v>30.400000000000002</v>
      </c>
      <c r="F48" s="7">
        <v>4.05</v>
      </c>
      <c r="G48" s="7">
        <v>142</v>
      </c>
      <c r="H48" s="7">
        <f t="shared" si="5"/>
        <v>575.1</v>
      </c>
      <c r="I48" s="7">
        <v>89</v>
      </c>
      <c r="J48" s="7">
        <f t="shared" si="6"/>
        <v>17.8</v>
      </c>
      <c r="K48" s="7">
        <f t="shared" si="7"/>
        <v>48.2</v>
      </c>
      <c r="L48" s="7">
        <v>47</v>
      </c>
      <c r="M48" s="7">
        <v>46.599999999999994</v>
      </c>
      <c r="N48" s="7" t="s">
        <v>5</v>
      </c>
    </row>
    <row r="49" spans="1:14">
      <c r="A49" s="7">
        <v>3110101862</v>
      </c>
      <c r="B49" s="7" t="s">
        <v>78</v>
      </c>
      <c r="C49" s="7">
        <v>3.99</v>
      </c>
      <c r="D49" s="7">
        <v>49</v>
      </c>
      <c r="E49" s="7">
        <f t="shared" si="4"/>
        <v>39.200000000000003</v>
      </c>
      <c r="F49" s="7">
        <v>4.0199999999999996</v>
      </c>
      <c r="G49" s="7">
        <v>162.5</v>
      </c>
      <c r="H49" s="7">
        <f t="shared" si="5"/>
        <v>653.24999999999989</v>
      </c>
      <c r="I49" s="7">
        <v>54</v>
      </c>
      <c r="J49" s="7">
        <f t="shared" si="6"/>
        <v>10.8</v>
      </c>
      <c r="K49" s="7">
        <f t="shared" si="7"/>
        <v>50</v>
      </c>
      <c r="L49" s="7">
        <v>48</v>
      </c>
      <c r="M49" s="7">
        <v>46.2</v>
      </c>
      <c r="N49" s="7" t="s">
        <v>5</v>
      </c>
    </row>
    <row r="50" spans="1:14">
      <c r="A50" s="7">
        <v>3110102115</v>
      </c>
      <c r="B50" s="7" t="s">
        <v>130</v>
      </c>
      <c r="C50" s="7">
        <v>4.04</v>
      </c>
      <c r="D50" s="7">
        <v>43</v>
      </c>
      <c r="E50" s="7">
        <f t="shared" si="4"/>
        <v>34.4</v>
      </c>
      <c r="F50" s="7">
        <v>4.08</v>
      </c>
      <c r="G50" s="7">
        <v>146</v>
      </c>
      <c r="H50" s="7">
        <f t="shared" si="5"/>
        <v>595.68000000000006</v>
      </c>
      <c r="I50" s="7">
        <v>80</v>
      </c>
      <c r="J50" s="7">
        <f t="shared" si="6"/>
        <v>16</v>
      </c>
      <c r="K50" s="7">
        <f t="shared" si="7"/>
        <v>50.4</v>
      </c>
      <c r="L50" s="7">
        <v>49</v>
      </c>
      <c r="M50" s="7">
        <v>45.8</v>
      </c>
      <c r="N50" s="7" t="s">
        <v>5</v>
      </c>
    </row>
    <row r="51" spans="1:14">
      <c r="A51" s="7">
        <v>3110101476</v>
      </c>
      <c r="B51" s="7" t="s">
        <v>88</v>
      </c>
      <c r="C51" s="7">
        <v>3.98</v>
      </c>
      <c r="D51" s="7">
        <v>51</v>
      </c>
      <c r="E51" s="7">
        <f t="shared" si="4"/>
        <v>40.800000000000004</v>
      </c>
      <c r="F51" s="7">
        <v>3.96</v>
      </c>
      <c r="G51" s="7">
        <v>160.5</v>
      </c>
      <c r="H51" s="7">
        <f t="shared" si="5"/>
        <v>635.58000000000004</v>
      </c>
      <c r="I51" s="7">
        <v>63</v>
      </c>
      <c r="J51" s="7">
        <f t="shared" si="6"/>
        <v>12.600000000000001</v>
      </c>
      <c r="K51" s="7">
        <f t="shared" si="7"/>
        <v>53.400000000000006</v>
      </c>
      <c r="L51" s="7">
        <v>50</v>
      </c>
      <c r="M51" s="7">
        <v>45.4</v>
      </c>
      <c r="N51" s="7" t="s">
        <v>5</v>
      </c>
    </row>
    <row r="52" spans="1:14">
      <c r="A52" s="7">
        <v>3110105055</v>
      </c>
      <c r="B52" s="7" t="s">
        <v>86</v>
      </c>
      <c r="C52" s="7">
        <v>3.98</v>
      </c>
      <c r="D52" s="7">
        <v>51</v>
      </c>
      <c r="E52" s="7">
        <f t="shared" si="4"/>
        <v>40.800000000000004</v>
      </c>
      <c r="F52" s="7">
        <v>3.91</v>
      </c>
      <c r="G52" s="7">
        <v>161</v>
      </c>
      <c r="H52" s="7">
        <f t="shared" si="5"/>
        <v>629.51</v>
      </c>
      <c r="I52" s="7">
        <v>65</v>
      </c>
      <c r="J52" s="7">
        <f t="shared" si="6"/>
        <v>13</v>
      </c>
      <c r="K52" s="7">
        <f t="shared" si="7"/>
        <v>53.800000000000004</v>
      </c>
      <c r="L52" s="7">
        <v>51</v>
      </c>
      <c r="M52" s="7">
        <v>45</v>
      </c>
      <c r="N52" s="7" t="s">
        <v>5</v>
      </c>
    </row>
    <row r="53" spans="1:14">
      <c r="A53" s="7">
        <v>3110101965</v>
      </c>
      <c r="B53" s="7" t="s">
        <v>27</v>
      </c>
      <c r="C53" s="7">
        <v>3.91</v>
      </c>
      <c r="D53" s="7">
        <v>61</v>
      </c>
      <c r="E53" s="7">
        <f t="shared" si="4"/>
        <v>48.800000000000004</v>
      </c>
      <c r="F53" s="7">
        <v>3.94</v>
      </c>
      <c r="G53" s="7">
        <v>175</v>
      </c>
      <c r="H53" s="7">
        <f t="shared" si="5"/>
        <v>689.5</v>
      </c>
      <c r="I53" s="7">
        <v>30</v>
      </c>
      <c r="J53" s="7">
        <f t="shared" si="6"/>
        <v>6</v>
      </c>
      <c r="K53" s="7">
        <f t="shared" si="7"/>
        <v>54.800000000000004</v>
      </c>
      <c r="L53" s="7">
        <v>52</v>
      </c>
      <c r="M53" s="7">
        <v>44.599999999999994</v>
      </c>
      <c r="N53" s="7" t="s">
        <v>5</v>
      </c>
    </row>
    <row r="54" spans="1:14">
      <c r="A54" s="7">
        <v>3110105068</v>
      </c>
      <c r="B54" s="7" t="s">
        <v>69</v>
      </c>
      <c r="C54" s="7">
        <v>3.95</v>
      </c>
      <c r="D54" s="7">
        <v>55</v>
      </c>
      <c r="E54" s="7">
        <f t="shared" si="4"/>
        <v>44</v>
      </c>
      <c r="F54" s="7">
        <v>3.96</v>
      </c>
      <c r="G54" s="7">
        <v>163.5</v>
      </c>
      <c r="H54" s="7">
        <f t="shared" si="5"/>
        <v>647.46</v>
      </c>
      <c r="I54" s="7">
        <v>56</v>
      </c>
      <c r="J54" s="7">
        <f t="shared" si="6"/>
        <v>11.200000000000001</v>
      </c>
      <c r="K54" s="7">
        <f t="shared" si="7"/>
        <v>55.2</v>
      </c>
      <c r="L54" s="7">
        <v>53</v>
      </c>
      <c r="M54" s="7">
        <v>44.2</v>
      </c>
      <c r="N54" s="7" t="s">
        <v>5</v>
      </c>
    </row>
    <row r="55" spans="1:14">
      <c r="A55" s="7">
        <v>3110104635</v>
      </c>
      <c r="B55" s="7" t="s">
        <v>92</v>
      </c>
      <c r="C55" s="7">
        <v>3.97</v>
      </c>
      <c r="D55" s="7">
        <v>53</v>
      </c>
      <c r="E55" s="7">
        <f t="shared" si="4"/>
        <v>42.400000000000006</v>
      </c>
      <c r="F55" s="7">
        <v>3.92</v>
      </c>
      <c r="G55" s="7">
        <v>160</v>
      </c>
      <c r="H55" s="7">
        <f t="shared" si="5"/>
        <v>627.20000000000005</v>
      </c>
      <c r="I55" s="7">
        <v>66</v>
      </c>
      <c r="J55" s="7">
        <f t="shared" si="6"/>
        <v>13.200000000000001</v>
      </c>
      <c r="K55" s="7">
        <f t="shared" si="7"/>
        <v>55.600000000000009</v>
      </c>
      <c r="L55" s="7">
        <v>54</v>
      </c>
      <c r="M55" s="7">
        <v>43.8</v>
      </c>
      <c r="N55" s="7" t="s">
        <v>5</v>
      </c>
    </row>
    <row r="56" spans="1:14">
      <c r="A56" s="7">
        <v>3110102515</v>
      </c>
      <c r="B56" s="7" t="s">
        <v>18</v>
      </c>
      <c r="C56" s="7">
        <v>3.9</v>
      </c>
      <c r="D56" s="7">
        <v>64</v>
      </c>
      <c r="E56" s="7">
        <f t="shared" si="4"/>
        <v>51.2</v>
      </c>
      <c r="F56" s="7">
        <v>3.89</v>
      </c>
      <c r="G56" s="7">
        <v>180.5</v>
      </c>
      <c r="H56" s="7">
        <f t="shared" si="5"/>
        <v>702.14499999999998</v>
      </c>
      <c r="I56" s="7">
        <v>24</v>
      </c>
      <c r="J56" s="7">
        <f t="shared" si="6"/>
        <v>4.8000000000000007</v>
      </c>
      <c r="K56" s="7">
        <f t="shared" si="7"/>
        <v>56</v>
      </c>
      <c r="L56" s="7">
        <v>55</v>
      </c>
      <c r="M56" s="7">
        <v>43.4</v>
      </c>
      <c r="N56" s="7" t="s">
        <v>5</v>
      </c>
    </row>
    <row r="57" spans="1:14">
      <c r="A57" s="7">
        <v>3110101857</v>
      </c>
      <c r="B57" s="7" t="s">
        <v>112</v>
      </c>
      <c r="C57" s="7">
        <v>3.97</v>
      </c>
      <c r="D57" s="7">
        <v>53</v>
      </c>
      <c r="E57" s="7">
        <f t="shared" si="4"/>
        <v>42.400000000000006</v>
      </c>
      <c r="F57" s="7">
        <v>3.94</v>
      </c>
      <c r="G57" s="7">
        <v>156</v>
      </c>
      <c r="H57" s="7">
        <f t="shared" si="5"/>
        <v>614.64</v>
      </c>
      <c r="I57" s="7">
        <v>72</v>
      </c>
      <c r="J57" s="7">
        <f t="shared" si="6"/>
        <v>14.4</v>
      </c>
      <c r="K57" s="7">
        <f t="shared" si="7"/>
        <v>56.800000000000004</v>
      </c>
      <c r="L57" s="7">
        <v>56</v>
      </c>
      <c r="M57" s="7">
        <v>43</v>
      </c>
      <c r="N57" s="7" t="s">
        <v>5</v>
      </c>
    </row>
    <row r="58" spans="1:14">
      <c r="A58" s="7">
        <v>3110104301</v>
      </c>
      <c r="B58" s="7" t="s">
        <v>15</v>
      </c>
      <c r="C58" s="7">
        <v>3.91</v>
      </c>
      <c r="D58" s="7">
        <v>61</v>
      </c>
      <c r="E58" s="7">
        <f t="shared" si="4"/>
        <v>48.800000000000004</v>
      </c>
      <c r="F58" s="7">
        <v>3.71</v>
      </c>
      <c r="G58" s="7">
        <v>181.5</v>
      </c>
      <c r="H58" s="7">
        <f t="shared" si="5"/>
        <v>673.36500000000001</v>
      </c>
      <c r="I58" s="7">
        <v>41</v>
      </c>
      <c r="J58" s="7">
        <f t="shared" si="6"/>
        <v>8.2000000000000011</v>
      </c>
      <c r="K58" s="7">
        <f t="shared" si="7"/>
        <v>57.000000000000007</v>
      </c>
      <c r="L58" s="7">
        <v>57</v>
      </c>
      <c r="M58" s="7">
        <v>42.599999999999994</v>
      </c>
      <c r="N58" s="7" t="s">
        <v>5</v>
      </c>
    </row>
    <row r="59" spans="1:14">
      <c r="A59" s="7">
        <v>3110105062</v>
      </c>
      <c r="B59" s="7" t="s">
        <v>80</v>
      </c>
      <c r="C59" s="7">
        <v>3.93</v>
      </c>
      <c r="D59" s="7">
        <v>58</v>
      </c>
      <c r="E59" s="7">
        <f t="shared" si="4"/>
        <v>46.400000000000006</v>
      </c>
      <c r="F59" s="7">
        <v>3.97</v>
      </c>
      <c r="G59" s="7">
        <v>162</v>
      </c>
      <c r="H59" s="7">
        <f t="shared" si="5"/>
        <v>643.14</v>
      </c>
      <c r="I59" s="7">
        <v>59</v>
      </c>
      <c r="J59" s="7">
        <f t="shared" si="6"/>
        <v>11.8</v>
      </c>
      <c r="K59" s="7">
        <f t="shared" si="7"/>
        <v>58.2</v>
      </c>
      <c r="L59" s="7">
        <v>58</v>
      </c>
      <c r="M59" s="7">
        <v>42.2</v>
      </c>
      <c r="N59" s="7" t="s">
        <v>5</v>
      </c>
    </row>
    <row r="60" spans="1:14">
      <c r="A60" s="7">
        <v>3110101624</v>
      </c>
      <c r="B60" s="7" t="s">
        <v>75</v>
      </c>
      <c r="C60" s="7">
        <v>3.95</v>
      </c>
      <c r="D60" s="7">
        <v>55</v>
      </c>
      <c r="E60" s="7">
        <f t="shared" si="4"/>
        <v>44</v>
      </c>
      <c r="F60" s="7">
        <v>3.79</v>
      </c>
      <c r="G60" s="7">
        <v>162.5</v>
      </c>
      <c r="H60" s="7">
        <f t="shared" si="5"/>
        <v>615.875</v>
      </c>
      <c r="I60" s="7">
        <v>71</v>
      </c>
      <c r="J60" s="7">
        <f t="shared" si="6"/>
        <v>14.200000000000001</v>
      </c>
      <c r="K60" s="7">
        <f t="shared" si="7"/>
        <v>58.2</v>
      </c>
      <c r="L60" s="7">
        <v>58</v>
      </c>
      <c r="M60" s="7">
        <v>42.2</v>
      </c>
      <c r="N60" s="7" t="s">
        <v>5</v>
      </c>
    </row>
    <row r="61" spans="1:14">
      <c r="A61" s="7">
        <v>3110101501</v>
      </c>
      <c r="B61" s="7" t="s">
        <v>24</v>
      </c>
      <c r="C61" s="7">
        <v>3.88</v>
      </c>
      <c r="D61" s="7">
        <v>66</v>
      </c>
      <c r="E61" s="7">
        <f t="shared" si="4"/>
        <v>52.800000000000004</v>
      </c>
      <c r="F61" s="7">
        <v>3.88</v>
      </c>
      <c r="G61" s="7">
        <v>177.5</v>
      </c>
      <c r="H61" s="7">
        <f t="shared" si="5"/>
        <v>688.69999999999993</v>
      </c>
      <c r="I61" s="7">
        <v>32</v>
      </c>
      <c r="J61" s="7">
        <f t="shared" si="6"/>
        <v>6.4</v>
      </c>
      <c r="K61" s="7">
        <f t="shared" si="7"/>
        <v>59.2</v>
      </c>
      <c r="L61" s="7">
        <v>60</v>
      </c>
      <c r="M61" s="7">
        <v>41.4</v>
      </c>
      <c r="N61" s="7" t="s">
        <v>5</v>
      </c>
    </row>
    <row r="62" spans="1:14">
      <c r="A62" s="7">
        <v>3110102024</v>
      </c>
      <c r="B62" s="7" t="s">
        <v>44</v>
      </c>
      <c r="C62" s="7">
        <v>3.9</v>
      </c>
      <c r="D62" s="7">
        <v>64</v>
      </c>
      <c r="E62" s="7">
        <f t="shared" si="4"/>
        <v>51.2</v>
      </c>
      <c r="F62" s="7">
        <v>3.94</v>
      </c>
      <c r="G62" s="7">
        <v>171</v>
      </c>
      <c r="H62" s="7">
        <f t="shared" si="5"/>
        <v>673.74</v>
      </c>
      <c r="I62" s="7">
        <v>40</v>
      </c>
      <c r="J62" s="7">
        <f t="shared" si="6"/>
        <v>8</v>
      </c>
      <c r="K62" s="7">
        <f t="shared" si="7"/>
        <v>59.2</v>
      </c>
      <c r="L62" s="7">
        <v>60</v>
      </c>
      <c r="M62" s="7">
        <v>41.4</v>
      </c>
      <c r="N62" s="7" t="s">
        <v>5</v>
      </c>
    </row>
    <row r="63" spans="1:14">
      <c r="A63" s="7">
        <v>3110101952</v>
      </c>
      <c r="B63" s="7" t="s">
        <v>135</v>
      </c>
      <c r="C63" s="7">
        <v>3.99</v>
      </c>
      <c r="D63" s="7">
        <v>49</v>
      </c>
      <c r="E63" s="7">
        <f t="shared" si="4"/>
        <v>39.200000000000003</v>
      </c>
      <c r="F63" s="7">
        <v>3.98</v>
      </c>
      <c r="G63" s="7">
        <v>140.5</v>
      </c>
      <c r="H63" s="7">
        <f t="shared" si="5"/>
        <v>559.18999999999994</v>
      </c>
      <c r="I63" s="7">
        <v>100</v>
      </c>
      <c r="J63" s="7">
        <f t="shared" si="6"/>
        <v>20</v>
      </c>
      <c r="K63" s="7">
        <f t="shared" si="7"/>
        <v>59.2</v>
      </c>
      <c r="L63" s="7">
        <v>60</v>
      </c>
      <c r="M63" s="7">
        <v>41.4</v>
      </c>
      <c r="N63" s="7" t="s">
        <v>5</v>
      </c>
    </row>
    <row r="64" spans="1:14">
      <c r="A64" s="7">
        <v>3110101257</v>
      </c>
      <c r="B64" s="7" t="s">
        <v>110</v>
      </c>
      <c r="C64" s="7">
        <v>3.92</v>
      </c>
      <c r="D64" s="7">
        <v>60</v>
      </c>
      <c r="E64" s="7">
        <f t="shared" si="4"/>
        <v>48</v>
      </c>
      <c r="F64" s="7">
        <v>3.89</v>
      </c>
      <c r="G64" s="7">
        <v>156</v>
      </c>
      <c r="H64" s="7">
        <f t="shared" si="5"/>
        <v>606.84</v>
      </c>
      <c r="I64" s="7">
        <v>75</v>
      </c>
      <c r="J64" s="7">
        <f t="shared" si="6"/>
        <v>15</v>
      </c>
      <c r="K64" s="7">
        <f t="shared" si="7"/>
        <v>63</v>
      </c>
      <c r="L64" s="7">
        <v>63</v>
      </c>
      <c r="M64" s="7">
        <v>40.200000000000003</v>
      </c>
      <c r="N64" s="7" t="s">
        <v>5</v>
      </c>
    </row>
    <row r="65" spans="1:14">
      <c r="A65" s="7">
        <v>3110101183</v>
      </c>
      <c r="B65" s="7" t="s">
        <v>131</v>
      </c>
      <c r="C65" s="7">
        <v>3.95</v>
      </c>
      <c r="D65" s="7">
        <v>55</v>
      </c>
      <c r="E65" s="7">
        <f t="shared" si="4"/>
        <v>44</v>
      </c>
      <c r="F65" s="7">
        <v>3.9</v>
      </c>
      <c r="G65" s="7">
        <v>145.5</v>
      </c>
      <c r="H65" s="7">
        <f t="shared" si="5"/>
        <v>567.44999999999993</v>
      </c>
      <c r="I65" s="7">
        <v>95</v>
      </c>
      <c r="J65" s="7">
        <f t="shared" si="6"/>
        <v>19</v>
      </c>
      <c r="K65" s="7">
        <f t="shared" si="7"/>
        <v>63</v>
      </c>
      <c r="L65" s="7">
        <v>63</v>
      </c>
      <c r="M65" s="7">
        <v>40.200000000000003</v>
      </c>
      <c r="N65" s="7" t="s">
        <v>5</v>
      </c>
    </row>
    <row r="66" spans="1:14">
      <c r="A66" s="7">
        <v>3110104123</v>
      </c>
      <c r="B66" s="7" t="s">
        <v>41</v>
      </c>
      <c r="C66" s="7">
        <v>3.87</v>
      </c>
      <c r="D66" s="7">
        <v>68</v>
      </c>
      <c r="E66" s="7">
        <f t="shared" ref="E66:E97" si="8">D66*0.8</f>
        <v>54.400000000000006</v>
      </c>
      <c r="F66" s="7">
        <v>3.86</v>
      </c>
      <c r="G66" s="7">
        <v>172.5</v>
      </c>
      <c r="H66" s="7">
        <f t="shared" ref="H66:H97" si="9">F66*G66</f>
        <v>665.85</v>
      </c>
      <c r="I66" s="7">
        <v>45</v>
      </c>
      <c r="J66" s="7">
        <f t="shared" ref="J66:J97" si="10">I66*0.2</f>
        <v>9</v>
      </c>
      <c r="K66" s="7">
        <f t="shared" ref="K66:K97" si="11">E66+J66</f>
        <v>63.400000000000006</v>
      </c>
      <c r="L66" s="7">
        <v>65</v>
      </c>
      <c r="M66" s="7">
        <v>39.4</v>
      </c>
      <c r="N66" s="7" t="s">
        <v>5</v>
      </c>
    </row>
    <row r="67" spans="1:14">
      <c r="A67" s="7">
        <v>3110101936</v>
      </c>
      <c r="B67" s="7" t="s">
        <v>57</v>
      </c>
      <c r="C67" s="7">
        <v>3.88</v>
      </c>
      <c r="D67" s="7">
        <v>66</v>
      </c>
      <c r="E67" s="7">
        <f t="shared" si="8"/>
        <v>52.800000000000004</v>
      </c>
      <c r="F67" s="7">
        <v>3.9</v>
      </c>
      <c r="G67" s="7">
        <v>166.5</v>
      </c>
      <c r="H67" s="7">
        <f t="shared" si="9"/>
        <v>649.35</v>
      </c>
      <c r="I67" s="7">
        <v>55</v>
      </c>
      <c r="J67" s="7">
        <f t="shared" si="10"/>
        <v>11</v>
      </c>
      <c r="K67" s="7">
        <f t="shared" si="11"/>
        <v>63.800000000000004</v>
      </c>
      <c r="L67" s="7">
        <v>66</v>
      </c>
      <c r="M67" s="7">
        <v>39</v>
      </c>
      <c r="N67" s="7" t="s">
        <v>5</v>
      </c>
    </row>
    <row r="68" spans="1:14">
      <c r="A68" s="7">
        <v>3110104564</v>
      </c>
      <c r="B68" s="7" t="s">
        <v>107</v>
      </c>
      <c r="C68" s="7">
        <v>3.91</v>
      </c>
      <c r="D68" s="7">
        <v>61</v>
      </c>
      <c r="E68" s="7">
        <f t="shared" si="8"/>
        <v>48.800000000000004</v>
      </c>
      <c r="F68" s="7">
        <v>3.85</v>
      </c>
      <c r="G68" s="7">
        <v>157</v>
      </c>
      <c r="H68" s="7">
        <f t="shared" si="9"/>
        <v>604.45000000000005</v>
      </c>
      <c r="I68" s="7">
        <v>77</v>
      </c>
      <c r="J68" s="7">
        <f t="shared" si="10"/>
        <v>15.4</v>
      </c>
      <c r="K68" s="7">
        <f t="shared" si="11"/>
        <v>64.2</v>
      </c>
      <c r="L68" s="7">
        <v>67</v>
      </c>
      <c r="M68" s="7">
        <v>38.599999999999994</v>
      </c>
      <c r="N68" s="7" t="s">
        <v>5</v>
      </c>
    </row>
    <row r="69" spans="1:14">
      <c r="A69" s="7">
        <v>3110101962</v>
      </c>
      <c r="B69" s="7" t="s">
        <v>51</v>
      </c>
      <c r="C69" s="7">
        <v>3.84</v>
      </c>
      <c r="D69" s="7">
        <v>73</v>
      </c>
      <c r="E69" s="7">
        <f t="shared" si="8"/>
        <v>58.400000000000006</v>
      </c>
      <c r="F69" s="7">
        <v>3.9</v>
      </c>
      <c r="G69" s="7">
        <v>169</v>
      </c>
      <c r="H69" s="7">
        <f t="shared" si="9"/>
        <v>659.1</v>
      </c>
      <c r="I69" s="7">
        <v>50</v>
      </c>
      <c r="J69" s="7">
        <f t="shared" si="10"/>
        <v>10</v>
      </c>
      <c r="K69" s="7">
        <f t="shared" si="11"/>
        <v>68.400000000000006</v>
      </c>
      <c r="L69" s="7">
        <v>68</v>
      </c>
      <c r="M69" s="7">
        <v>38.200000000000003</v>
      </c>
      <c r="N69" s="7" t="s">
        <v>5</v>
      </c>
    </row>
    <row r="70" spans="1:14">
      <c r="A70" s="7">
        <v>3110101186</v>
      </c>
      <c r="B70" s="7" t="s">
        <v>64</v>
      </c>
      <c r="C70" s="7">
        <v>3.86</v>
      </c>
      <c r="D70" s="7">
        <v>70</v>
      </c>
      <c r="E70" s="7">
        <f t="shared" si="8"/>
        <v>56</v>
      </c>
      <c r="F70" s="7">
        <v>3.77</v>
      </c>
      <c r="G70" s="7">
        <v>164</v>
      </c>
      <c r="H70" s="7">
        <f t="shared" si="9"/>
        <v>618.28</v>
      </c>
      <c r="I70" s="7">
        <v>69</v>
      </c>
      <c r="J70" s="7">
        <f t="shared" si="10"/>
        <v>13.8</v>
      </c>
      <c r="K70" s="7">
        <f t="shared" si="11"/>
        <v>69.8</v>
      </c>
      <c r="L70" s="7">
        <v>69</v>
      </c>
      <c r="M70" s="7">
        <v>37.799999999999997</v>
      </c>
      <c r="N70" s="7" t="s">
        <v>5</v>
      </c>
    </row>
    <row r="71" spans="1:14">
      <c r="A71" s="7">
        <v>3110101926</v>
      </c>
      <c r="B71" s="7" t="s">
        <v>9</v>
      </c>
      <c r="C71" s="7">
        <v>3.7</v>
      </c>
      <c r="D71" s="7">
        <v>85</v>
      </c>
      <c r="E71" s="7">
        <f t="shared" si="8"/>
        <v>68</v>
      </c>
      <c r="F71" s="7">
        <v>3.8</v>
      </c>
      <c r="G71" s="7">
        <v>193</v>
      </c>
      <c r="H71" s="7">
        <f t="shared" si="9"/>
        <v>733.4</v>
      </c>
      <c r="I71" s="7">
        <v>12</v>
      </c>
      <c r="J71" s="7">
        <f t="shared" si="10"/>
        <v>2.4000000000000004</v>
      </c>
      <c r="K71" s="7">
        <f t="shared" si="11"/>
        <v>70.400000000000006</v>
      </c>
      <c r="L71" s="7">
        <v>70</v>
      </c>
      <c r="M71" s="7">
        <v>37.4</v>
      </c>
      <c r="N71" s="7" t="s">
        <v>5</v>
      </c>
    </row>
    <row r="72" spans="1:14">
      <c r="A72" s="7">
        <v>3110101073</v>
      </c>
      <c r="B72" s="7" t="s">
        <v>87</v>
      </c>
      <c r="C72" s="7">
        <v>3.85</v>
      </c>
      <c r="D72" s="7">
        <v>72</v>
      </c>
      <c r="E72" s="7">
        <f t="shared" si="8"/>
        <v>57.6</v>
      </c>
      <c r="F72" s="7">
        <v>3.93</v>
      </c>
      <c r="G72" s="7">
        <v>160.5</v>
      </c>
      <c r="H72" s="7">
        <f t="shared" si="9"/>
        <v>630.76499999999999</v>
      </c>
      <c r="I72" s="7">
        <v>64</v>
      </c>
      <c r="J72" s="7">
        <f t="shared" si="10"/>
        <v>12.8</v>
      </c>
      <c r="K72" s="7">
        <f t="shared" si="11"/>
        <v>70.400000000000006</v>
      </c>
      <c r="L72" s="7">
        <v>70</v>
      </c>
      <c r="M72" s="7">
        <v>37.4</v>
      </c>
      <c r="N72" s="7" t="s">
        <v>5</v>
      </c>
    </row>
    <row r="73" spans="1:14">
      <c r="A73" s="7">
        <v>3110100065</v>
      </c>
      <c r="B73" s="7" t="s">
        <v>142</v>
      </c>
      <c r="C73" s="7">
        <v>3.93</v>
      </c>
      <c r="D73" s="7">
        <v>58</v>
      </c>
      <c r="E73" s="7">
        <f t="shared" si="8"/>
        <v>46.400000000000006</v>
      </c>
      <c r="F73" s="7">
        <v>3.47</v>
      </c>
      <c r="G73" s="7">
        <v>129.5</v>
      </c>
      <c r="H73" s="7">
        <f t="shared" si="9"/>
        <v>449.36500000000001</v>
      </c>
      <c r="I73" s="7">
        <v>121</v>
      </c>
      <c r="J73" s="7">
        <f t="shared" si="10"/>
        <v>24.200000000000003</v>
      </c>
      <c r="K73" s="7">
        <f t="shared" si="11"/>
        <v>70.600000000000009</v>
      </c>
      <c r="L73" s="7">
        <v>72</v>
      </c>
      <c r="M73" s="7">
        <v>36.599999999999994</v>
      </c>
      <c r="N73" s="7" t="s">
        <v>5</v>
      </c>
    </row>
    <row r="74" spans="1:14">
      <c r="A74" s="7">
        <v>3110104390</v>
      </c>
      <c r="B74" s="7" t="s">
        <v>93</v>
      </c>
      <c r="C74" s="7">
        <v>3.86</v>
      </c>
      <c r="D74" s="7">
        <v>70</v>
      </c>
      <c r="E74" s="7">
        <f t="shared" si="8"/>
        <v>56</v>
      </c>
      <c r="F74" s="7">
        <v>3.78</v>
      </c>
      <c r="G74" s="7">
        <v>160</v>
      </c>
      <c r="H74" s="7">
        <f t="shared" si="9"/>
        <v>604.79999999999995</v>
      </c>
      <c r="I74" s="7">
        <v>76</v>
      </c>
      <c r="J74" s="7">
        <f t="shared" si="10"/>
        <v>15.200000000000001</v>
      </c>
      <c r="K74" s="7">
        <f t="shared" si="11"/>
        <v>71.2</v>
      </c>
      <c r="L74" s="7">
        <v>73</v>
      </c>
      <c r="M74" s="7">
        <v>36.200000000000003</v>
      </c>
      <c r="N74" s="7" t="s">
        <v>5</v>
      </c>
    </row>
    <row r="75" spans="1:14">
      <c r="A75" s="7">
        <v>3110102337</v>
      </c>
      <c r="B75" s="7" t="s">
        <v>111</v>
      </c>
      <c r="C75" s="7">
        <v>3.82</v>
      </c>
      <c r="D75" s="7">
        <v>75</v>
      </c>
      <c r="E75" s="7">
        <f t="shared" si="8"/>
        <v>60</v>
      </c>
      <c r="F75" s="7">
        <v>3.93</v>
      </c>
      <c r="G75" s="7">
        <v>156</v>
      </c>
      <c r="H75" s="7">
        <f t="shared" si="9"/>
        <v>613.08000000000004</v>
      </c>
      <c r="I75" s="7">
        <v>73</v>
      </c>
      <c r="J75" s="7">
        <f t="shared" si="10"/>
        <v>14.600000000000001</v>
      </c>
      <c r="K75" s="7">
        <f t="shared" si="11"/>
        <v>74.599999999999994</v>
      </c>
      <c r="L75" s="7">
        <v>74</v>
      </c>
      <c r="M75" s="7">
        <v>35.799999999999997</v>
      </c>
      <c r="N75" s="7" t="s">
        <v>5</v>
      </c>
    </row>
    <row r="76" spans="1:14">
      <c r="A76" s="7">
        <v>3110102223</v>
      </c>
      <c r="B76" s="7" t="s">
        <v>55</v>
      </c>
      <c r="C76" s="7">
        <v>3.8</v>
      </c>
      <c r="D76" s="7">
        <v>78</v>
      </c>
      <c r="E76" s="7">
        <f t="shared" si="8"/>
        <v>62.400000000000006</v>
      </c>
      <c r="F76" s="7">
        <v>3.8</v>
      </c>
      <c r="G76" s="7">
        <v>168.5</v>
      </c>
      <c r="H76" s="7">
        <f t="shared" si="9"/>
        <v>640.29999999999995</v>
      </c>
      <c r="I76" s="7">
        <v>61</v>
      </c>
      <c r="J76" s="7">
        <f t="shared" si="10"/>
        <v>12.200000000000001</v>
      </c>
      <c r="K76" s="7">
        <f t="shared" si="11"/>
        <v>74.600000000000009</v>
      </c>
      <c r="L76" s="7">
        <v>74</v>
      </c>
      <c r="M76" s="7">
        <v>35.799999999999997</v>
      </c>
      <c r="N76" s="7" t="s">
        <v>5</v>
      </c>
    </row>
    <row r="77" spans="1:14">
      <c r="A77" s="7">
        <v>3110102230</v>
      </c>
      <c r="B77" s="7" t="s">
        <v>25</v>
      </c>
      <c r="C77" s="7">
        <v>3.72</v>
      </c>
      <c r="D77" s="7">
        <v>83</v>
      </c>
      <c r="E77" s="7">
        <f t="shared" si="8"/>
        <v>66.400000000000006</v>
      </c>
      <c r="F77" s="7">
        <v>3.74</v>
      </c>
      <c r="G77" s="7">
        <v>177.5</v>
      </c>
      <c r="H77" s="7">
        <f t="shared" si="9"/>
        <v>663.85</v>
      </c>
      <c r="I77" s="7">
        <v>47</v>
      </c>
      <c r="J77" s="7">
        <f t="shared" si="10"/>
        <v>9.4</v>
      </c>
      <c r="K77" s="7">
        <f t="shared" si="11"/>
        <v>75.800000000000011</v>
      </c>
      <c r="L77" s="7">
        <v>76</v>
      </c>
      <c r="M77" s="7">
        <v>35</v>
      </c>
      <c r="N77" s="7" t="s">
        <v>5</v>
      </c>
    </row>
    <row r="78" spans="1:14">
      <c r="A78" s="7">
        <v>3110104217</v>
      </c>
      <c r="B78" s="7" t="s">
        <v>117</v>
      </c>
      <c r="C78" s="7">
        <v>3.84</v>
      </c>
      <c r="D78" s="7">
        <v>73</v>
      </c>
      <c r="E78" s="7">
        <f t="shared" si="8"/>
        <v>58.400000000000006</v>
      </c>
      <c r="F78" s="7">
        <v>3.78</v>
      </c>
      <c r="G78" s="7">
        <v>154</v>
      </c>
      <c r="H78" s="7">
        <f t="shared" si="9"/>
        <v>582.12</v>
      </c>
      <c r="I78" s="7">
        <v>87</v>
      </c>
      <c r="J78" s="7">
        <f t="shared" si="10"/>
        <v>17.400000000000002</v>
      </c>
      <c r="K78" s="7">
        <f t="shared" si="11"/>
        <v>75.800000000000011</v>
      </c>
      <c r="L78" s="7">
        <v>76</v>
      </c>
      <c r="M78" s="7">
        <v>35</v>
      </c>
      <c r="N78" s="7" t="s">
        <v>5</v>
      </c>
    </row>
    <row r="79" spans="1:14">
      <c r="A79" s="7">
        <v>3110104822</v>
      </c>
      <c r="B79" s="7" t="s">
        <v>141</v>
      </c>
      <c r="C79" s="7">
        <v>3.87</v>
      </c>
      <c r="D79" s="7">
        <v>68</v>
      </c>
      <c r="E79" s="7">
        <f t="shared" si="8"/>
        <v>54.400000000000006</v>
      </c>
      <c r="F79" s="7">
        <v>3.82</v>
      </c>
      <c r="G79" s="7">
        <v>133</v>
      </c>
      <c r="H79" s="7">
        <f t="shared" si="9"/>
        <v>508.06</v>
      </c>
      <c r="I79" s="7">
        <v>111</v>
      </c>
      <c r="J79" s="7">
        <f t="shared" si="10"/>
        <v>22.200000000000003</v>
      </c>
      <c r="K79" s="7">
        <f t="shared" si="11"/>
        <v>76.600000000000009</v>
      </c>
      <c r="L79" s="7">
        <v>78</v>
      </c>
      <c r="M79" s="7">
        <v>34.200000000000003</v>
      </c>
      <c r="N79" s="7" t="s">
        <v>5</v>
      </c>
    </row>
    <row r="80" spans="1:14">
      <c r="A80" s="7">
        <v>3110102114</v>
      </c>
      <c r="B80" s="7" t="s">
        <v>71</v>
      </c>
      <c r="C80" s="7">
        <v>3.78</v>
      </c>
      <c r="D80" s="7">
        <v>80</v>
      </c>
      <c r="E80" s="7">
        <f t="shared" si="8"/>
        <v>64</v>
      </c>
      <c r="F80" s="7">
        <v>3.83</v>
      </c>
      <c r="G80" s="7">
        <v>163.5</v>
      </c>
      <c r="H80" s="7">
        <f t="shared" si="9"/>
        <v>626.20500000000004</v>
      </c>
      <c r="I80" s="7">
        <v>67</v>
      </c>
      <c r="J80" s="7">
        <f t="shared" si="10"/>
        <v>13.4</v>
      </c>
      <c r="K80" s="7">
        <f t="shared" si="11"/>
        <v>77.400000000000006</v>
      </c>
      <c r="L80" s="7">
        <v>79</v>
      </c>
      <c r="M80" s="7">
        <v>33.799999999999997</v>
      </c>
      <c r="N80" s="7" t="s">
        <v>5</v>
      </c>
    </row>
    <row r="81" spans="1:14">
      <c r="A81" s="7">
        <v>3110102043</v>
      </c>
      <c r="B81" s="7" t="s">
        <v>30</v>
      </c>
      <c r="C81" s="7">
        <v>3.71</v>
      </c>
      <c r="D81" s="7">
        <v>84</v>
      </c>
      <c r="E81" s="7">
        <f t="shared" si="8"/>
        <v>67.2</v>
      </c>
      <c r="F81" s="7">
        <v>3.68</v>
      </c>
      <c r="G81" s="7">
        <v>175</v>
      </c>
      <c r="H81" s="7">
        <f t="shared" si="9"/>
        <v>644</v>
      </c>
      <c r="I81" s="7">
        <v>58</v>
      </c>
      <c r="J81" s="7">
        <f t="shared" si="10"/>
        <v>11.600000000000001</v>
      </c>
      <c r="K81" s="7">
        <f t="shared" si="11"/>
        <v>78.800000000000011</v>
      </c>
      <c r="L81" s="7">
        <v>80</v>
      </c>
      <c r="M81" s="7">
        <v>33.4</v>
      </c>
      <c r="N81" s="7" t="s">
        <v>5</v>
      </c>
    </row>
    <row r="82" spans="1:14">
      <c r="A82" s="7">
        <v>3110100673</v>
      </c>
      <c r="B82" s="7" t="s">
        <v>103</v>
      </c>
      <c r="C82" s="7">
        <v>3.79</v>
      </c>
      <c r="D82" s="7">
        <v>79</v>
      </c>
      <c r="E82" s="7">
        <f t="shared" si="8"/>
        <v>63.2</v>
      </c>
      <c r="F82" s="7">
        <v>3.73</v>
      </c>
      <c r="G82" s="7">
        <v>158</v>
      </c>
      <c r="H82" s="7">
        <f t="shared" si="9"/>
        <v>589.34</v>
      </c>
      <c r="I82" s="7">
        <v>81</v>
      </c>
      <c r="J82" s="7">
        <f t="shared" si="10"/>
        <v>16.2</v>
      </c>
      <c r="K82" s="7">
        <f t="shared" si="11"/>
        <v>79.400000000000006</v>
      </c>
      <c r="L82" s="7">
        <v>81</v>
      </c>
      <c r="M82" s="7">
        <v>33</v>
      </c>
      <c r="N82" s="7" t="s">
        <v>5</v>
      </c>
    </row>
    <row r="83" spans="1:14">
      <c r="A83" s="7">
        <v>3110102261</v>
      </c>
      <c r="B83" s="7" t="s">
        <v>121</v>
      </c>
      <c r="C83" s="7">
        <v>3.81</v>
      </c>
      <c r="D83" s="7">
        <v>77</v>
      </c>
      <c r="E83" s="7">
        <f t="shared" si="8"/>
        <v>61.6</v>
      </c>
      <c r="F83" s="7">
        <v>3.74</v>
      </c>
      <c r="G83" s="7">
        <v>152</v>
      </c>
      <c r="H83" s="7">
        <f t="shared" si="9"/>
        <v>568.48</v>
      </c>
      <c r="I83" s="7">
        <v>94</v>
      </c>
      <c r="J83" s="7">
        <f t="shared" si="10"/>
        <v>18.8</v>
      </c>
      <c r="K83" s="7">
        <f t="shared" si="11"/>
        <v>80.400000000000006</v>
      </c>
      <c r="L83" s="7">
        <v>82</v>
      </c>
      <c r="M83" s="7">
        <v>32.6</v>
      </c>
      <c r="N83" s="7" t="s">
        <v>5</v>
      </c>
    </row>
    <row r="84" spans="1:14">
      <c r="A84" s="7">
        <v>3110101747</v>
      </c>
      <c r="B84" s="7" t="s">
        <v>113</v>
      </c>
      <c r="C84" s="7">
        <v>3.74</v>
      </c>
      <c r="D84" s="7">
        <v>81</v>
      </c>
      <c r="E84" s="7">
        <f t="shared" si="8"/>
        <v>64.8</v>
      </c>
      <c r="F84" s="7">
        <v>3.77</v>
      </c>
      <c r="G84" s="7">
        <v>156</v>
      </c>
      <c r="H84" s="7">
        <f t="shared" si="9"/>
        <v>588.12</v>
      </c>
      <c r="I84" s="7">
        <v>82</v>
      </c>
      <c r="J84" s="7">
        <f t="shared" si="10"/>
        <v>16.400000000000002</v>
      </c>
      <c r="K84" s="7">
        <f t="shared" si="11"/>
        <v>81.2</v>
      </c>
      <c r="L84" s="7">
        <v>83</v>
      </c>
      <c r="M84" s="7">
        <v>32.199999999999996</v>
      </c>
      <c r="N84" s="7" t="s">
        <v>5</v>
      </c>
    </row>
    <row r="85" spans="1:14">
      <c r="A85" s="7">
        <v>3119901002</v>
      </c>
      <c r="B85" s="7" t="s">
        <v>144</v>
      </c>
      <c r="C85" s="7">
        <v>3.82</v>
      </c>
      <c r="D85" s="7">
        <v>75</v>
      </c>
      <c r="E85" s="7">
        <f t="shared" si="8"/>
        <v>60</v>
      </c>
      <c r="F85" s="7">
        <v>3.9</v>
      </c>
      <c r="G85" s="7">
        <v>126.5</v>
      </c>
      <c r="H85" s="7">
        <f t="shared" si="9"/>
        <v>493.34999999999997</v>
      </c>
      <c r="I85" s="7">
        <v>114</v>
      </c>
      <c r="J85" s="7">
        <f t="shared" si="10"/>
        <v>22.8</v>
      </c>
      <c r="K85" s="7">
        <f t="shared" si="11"/>
        <v>82.8</v>
      </c>
      <c r="L85" s="7">
        <v>84</v>
      </c>
      <c r="M85" s="7">
        <v>31.799999999999997</v>
      </c>
      <c r="N85" s="7" t="s">
        <v>5</v>
      </c>
    </row>
    <row r="86" spans="1:14">
      <c r="A86" s="7">
        <v>3110101748</v>
      </c>
      <c r="B86" s="7" t="s">
        <v>68</v>
      </c>
      <c r="C86" s="7">
        <v>3.69</v>
      </c>
      <c r="D86" s="7">
        <v>86</v>
      </c>
      <c r="E86" s="7">
        <f t="shared" si="8"/>
        <v>68.8</v>
      </c>
      <c r="F86" s="7">
        <v>3.74</v>
      </c>
      <c r="G86" s="7">
        <v>163.5</v>
      </c>
      <c r="H86" s="7">
        <f t="shared" si="9"/>
        <v>611.49</v>
      </c>
      <c r="I86" s="7">
        <v>74</v>
      </c>
      <c r="J86" s="7">
        <f t="shared" si="10"/>
        <v>14.8</v>
      </c>
      <c r="K86" s="7">
        <f t="shared" si="11"/>
        <v>83.6</v>
      </c>
      <c r="L86" s="7">
        <v>85</v>
      </c>
      <c r="M86" s="7">
        <v>31.4</v>
      </c>
      <c r="N86" s="7" t="s">
        <v>5</v>
      </c>
    </row>
    <row r="87" spans="1:14">
      <c r="A87" s="7">
        <v>3110101077</v>
      </c>
      <c r="B87" s="7" t="s">
        <v>85</v>
      </c>
      <c r="C87" s="7">
        <v>3.69</v>
      </c>
      <c r="D87" s="7">
        <v>86</v>
      </c>
      <c r="E87" s="7">
        <f t="shared" si="8"/>
        <v>68.8</v>
      </c>
      <c r="F87" s="7">
        <v>3.71</v>
      </c>
      <c r="G87" s="7">
        <v>161</v>
      </c>
      <c r="H87" s="7">
        <f t="shared" si="9"/>
        <v>597.30999999999995</v>
      </c>
      <c r="I87" s="7">
        <v>79</v>
      </c>
      <c r="J87" s="7">
        <f t="shared" si="10"/>
        <v>15.8</v>
      </c>
      <c r="K87" s="7">
        <f t="shared" si="11"/>
        <v>84.6</v>
      </c>
      <c r="L87" s="7">
        <v>86</v>
      </c>
      <c r="M87" s="7">
        <v>31</v>
      </c>
      <c r="N87" s="7" t="s">
        <v>5</v>
      </c>
    </row>
    <row r="88" spans="1:14">
      <c r="A88" s="7">
        <v>3110102233</v>
      </c>
      <c r="B88" s="7" t="s">
        <v>45</v>
      </c>
      <c r="C88" s="7">
        <v>3.64</v>
      </c>
      <c r="D88" s="7">
        <v>90</v>
      </c>
      <c r="E88" s="7">
        <f t="shared" si="8"/>
        <v>72</v>
      </c>
      <c r="F88" s="7">
        <v>3.66</v>
      </c>
      <c r="G88" s="7">
        <v>171</v>
      </c>
      <c r="H88" s="7">
        <f t="shared" si="9"/>
        <v>625.86</v>
      </c>
      <c r="I88" s="7">
        <v>68</v>
      </c>
      <c r="J88" s="7">
        <f t="shared" si="10"/>
        <v>13.600000000000001</v>
      </c>
      <c r="K88" s="7">
        <f t="shared" si="11"/>
        <v>85.6</v>
      </c>
      <c r="L88" s="7">
        <v>87</v>
      </c>
      <c r="M88" s="7">
        <v>30.6</v>
      </c>
      <c r="N88" s="7" t="s">
        <v>5</v>
      </c>
    </row>
    <row r="89" spans="1:14">
      <c r="A89" s="7">
        <v>3110104018</v>
      </c>
      <c r="B89" s="7" t="s">
        <v>52</v>
      </c>
      <c r="C89" s="7">
        <v>3.69</v>
      </c>
      <c r="D89" s="7">
        <v>86</v>
      </c>
      <c r="E89" s="7">
        <f t="shared" si="8"/>
        <v>68.8</v>
      </c>
      <c r="F89" s="7">
        <v>3.47</v>
      </c>
      <c r="G89" s="7">
        <v>169</v>
      </c>
      <c r="H89" s="7">
        <f t="shared" si="9"/>
        <v>586.43000000000006</v>
      </c>
      <c r="I89" s="7">
        <v>84</v>
      </c>
      <c r="J89" s="7">
        <f t="shared" si="10"/>
        <v>16.8</v>
      </c>
      <c r="K89" s="7">
        <f t="shared" si="11"/>
        <v>85.6</v>
      </c>
      <c r="L89" s="7">
        <v>87</v>
      </c>
      <c r="M89" s="7">
        <v>30.6</v>
      </c>
      <c r="N89" s="7" t="s">
        <v>5</v>
      </c>
    </row>
    <row r="90" spans="1:14">
      <c r="A90" s="7">
        <v>3110102128</v>
      </c>
      <c r="B90" s="7" t="s">
        <v>36</v>
      </c>
      <c r="C90" s="7">
        <v>3.62</v>
      </c>
      <c r="D90" s="7">
        <v>93</v>
      </c>
      <c r="E90" s="7">
        <f t="shared" si="8"/>
        <v>74.400000000000006</v>
      </c>
      <c r="F90" s="7">
        <v>3.7</v>
      </c>
      <c r="G90" s="7">
        <v>173.5</v>
      </c>
      <c r="H90" s="7">
        <f t="shared" si="9"/>
        <v>641.95000000000005</v>
      </c>
      <c r="I90" s="7">
        <v>60</v>
      </c>
      <c r="J90" s="7">
        <f t="shared" si="10"/>
        <v>12</v>
      </c>
      <c r="K90" s="7">
        <f t="shared" si="11"/>
        <v>86.4</v>
      </c>
      <c r="L90" s="7">
        <v>89</v>
      </c>
      <c r="M90" s="7">
        <v>29.799999999999997</v>
      </c>
      <c r="N90" s="7" t="s">
        <v>5</v>
      </c>
    </row>
    <row r="91" spans="1:14">
      <c r="A91" s="7">
        <v>3110104825</v>
      </c>
      <c r="B91" s="7" t="s">
        <v>143</v>
      </c>
      <c r="C91" s="7">
        <v>3.74</v>
      </c>
      <c r="D91" s="7">
        <v>81</v>
      </c>
      <c r="E91" s="7">
        <f t="shared" si="8"/>
        <v>64.8</v>
      </c>
      <c r="F91" s="7">
        <v>3.59</v>
      </c>
      <c r="G91" s="7">
        <v>129.5</v>
      </c>
      <c r="H91" s="7">
        <f t="shared" si="9"/>
        <v>464.90499999999997</v>
      </c>
      <c r="I91" s="7">
        <v>116</v>
      </c>
      <c r="J91" s="7">
        <f t="shared" si="10"/>
        <v>23.200000000000003</v>
      </c>
      <c r="K91" s="7">
        <f t="shared" si="11"/>
        <v>88</v>
      </c>
      <c r="L91" s="7">
        <v>90</v>
      </c>
      <c r="M91" s="7">
        <v>29.4</v>
      </c>
      <c r="N91" s="7" t="s">
        <v>5</v>
      </c>
    </row>
    <row r="92" spans="1:14">
      <c r="A92" s="7">
        <v>3110104393</v>
      </c>
      <c r="B92" s="7" t="s">
        <v>70</v>
      </c>
      <c r="C92" s="7">
        <v>3.64</v>
      </c>
      <c r="D92" s="7">
        <v>90</v>
      </c>
      <c r="E92" s="7">
        <f t="shared" si="8"/>
        <v>72</v>
      </c>
      <c r="F92" s="7">
        <v>3.59</v>
      </c>
      <c r="G92" s="7">
        <v>163.5</v>
      </c>
      <c r="H92" s="7">
        <f t="shared" si="9"/>
        <v>586.96500000000003</v>
      </c>
      <c r="I92" s="7">
        <v>83</v>
      </c>
      <c r="J92" s="7">
        <f t="shared" si="10"/>
        <v>16.600000000000001</v>
      </c>
      <c r="K92" s="7">
        <f t="shared" si="11"/>
        <v>88.6</v>
      </c>
      <c r="L92" s="7">
        <v>91</v>
      </c>
      <c r="M92" s="7">
        <v>29</v>
      </c>
      <c r="N92" s="7" t="s">
        <v>5</v>
      </c>
    </row>
    <row r="93" spans="1:14">
      <c r="A93" s="7">
        <v>3110101919</v>
      </c>
      <c r="B93" s="7" t="s">
        <v>73</v>
      </c>
      <c r="C93" s="7">
        <v>3.63</v>
      </c>
      <c r="D93" s="7">
        <v>92</v>
      </c>
      <c r="E93" s="7">
        <f t="shared" si="8"/>
        <v>73.600000000000009</v>
      </c>
      <c r="F93" s="7">
        <v>3.68</v>
      </c>
      <c r="G93" s="7">
        <v>163</v>
      </c>
      <c r="H93" s="7">
        <f t="shared" si="9"/>
        <v>599.84</v>
      </c>
      <c r="I93" s="7">
        <v>78</v>
      </c>
      <c r="J93" s="7">
        <f t="shared" si="10"/>
        <v>15.600000000000001</v>
      </c>
      <c r="K93" s="7">
        <f t="shared" si="11"/>
        <v>89.200000000000017</v>
      </c>
      <c r="L93" s="7">
        <v>92</v>
      </c>
      <c r="M93" s="7">
        <v>28.6</v>
      </c>
      <c r="N93" s="7" t="s">
        <v>5</v>
      </c>
    </row>
    <row r="94" spans="1:14">
      <c r="A94" s="7">
        <v>3110100849</v>
      </c>
      <c r="B94" s="7" t="s">
        <v>115</v>
      </c>
      <c r="C94" s="7">
        <v>3.67</v>
      </c>
      <c r="D94" s="7">
        <v>89</v>
      </c>
      <c r="E94" s="7">
        <f t="shared" si="8"/>
        <v>71.2</v>
      </c>
      <c r="F94" s="7">
        <v>3.68</v>
      </c>
      <c r="G94" s="7">
        <v>155</v>
      </c>
      <c r="H94" s="7">
        <f t="shared" si="9"/>
        <v>570.4</v>
      </c>
      <c r="I94" s="7">
        <v>91</v>
      </c>
      <c r="J94" s="7">
        <f t="shared" si="10"/>
        <v>18.2</v>
      </c>
      <c r="K94" s="7">
        <f t="shared" si="11"/>
        <v>89.4</v>
      </c>
      <c r="L94" s="7">
        <v>93</v>
      </c>
      <c r="M94" s="7">
        <v>28.199999999999996</v>
      </c>
      <c r="N94" s="7" t="s">
        <v>5</v>
      </c>
    </row>
    <row r="95" spans="1:14">
      <c r="A95" s="7">
        <v>3110104565</v>
      </c>
      <c r="B95" s="7" t="s">
        <v>89</v>
      </c>
      <c r="C95" s="7">
        <v>3.6</v>
      </c>
      <c r="D95" s="7">
        <v>94</v>
      </c>
      <c r="E95" s="7">
        <f t="shared" si="8"/>
        <v>75.2</v>
      </c>
      <c r="F95" s="7">
        <v>3.65</v>
      </c>
      <c r="G95" s="7">
        <v>160.5</v>
      </c>
      <c r="H95" s="7">
        <f t="shared" si="9"/>
        <v>585.82499999999993</v>
      </c>
      <c r="I95" s="7">
        <v>85</v>
      </c>
      <c r="J95" s="7">
        <f t="shared" si="10"/>
        <v>17</v>
      </c>
      <c r="K95" s="7">
        <f t="shared" si="11"/>
        <v>92.2</v>
      </c>
      <c r="L95" s="7">
        <v>94</v>
      </c>
      <c r="M95" s="7">
        <v>27.799999999999997</v>
      </c>
      <c r="N95" s="7" t="s">
        <v>5</v>
      </c>
    </row>
    <row r="96" spans="1:14">
      <c r="A96" s="7">
        <v>3110101189</v>
      </c>
      <c r="B96" s="7" t="s">
        <v>98</v>
      </c>
      <c r="C96" s="7">
        <v>3.58</v>
      </c>
      <c r="D96" s="7">
        <v>96</v>
      </c>
      <c r="E96" s="7">
        <f t="shared" si="8"/>
        <v>76.800000000000011</v>
      </c>
      <c r="F96" s="7">
        <v>3.59</v>
      </c>
      <c r="G96" s="7">
        <v>159</v>
      </c>
      <c r="H96" s="7">
        <f t="shared" si="9"/>
        <v>570.80999999999995</v>
      </c>
      <c r="I96" s="7">
        <v>90</v>
      </c>
      <c r="J96" s="7">
        <f t="shared" si="10"/>
        <v>18</v>
      </c>
      <c r="K96" s="7">
        <f t="shared" si="11"/>
        <v>94.800000000000011</v>
      </c>
      <c r="L96" s="7">
        <v>95</v>
      </c>
      <c r="M96" s="7">
        <v>27.4</v>
      </c>
      <c r="N96" s="7" t="s">
        <v>5</v>
      </c>
    </row>
    <row r="97" spans="1:14">
      <c r="A97" s="7">
        <v>3110104557</v>
      </c>
      <c r="B97" s="7" t="s">
        <v>102</v>
      </c>
      <c r="C97" s="7">
        <v>3.6</v>
      </c>
      <c r="D97" s="7">
        <v>94</v>
      </c>
      <c r="E97" s="7">
        <f t="shared" si="8"/>
        <v>75.2</v>
      </c>
      <c r="F97" s="7">
        <v>3.54</v>
      </c>
      <c r="G97" s="7">
        <v>158</v>
      </c>
      <c r="H97" s="7">
        <f t="shared" si="9"/>
        <v>559.32000000000005</v>
      </c>
      <c r="I97" s="7">
        <v>99</v>
      </c>
      <c r="J97" s="7">
        <f t="shared" si="10"/>
        <v>19.8</v>
      </c>
      <c r="K97" s="7">
        <f t="shared" si="11"/>
        <v>95</v>
      </c>
      <c r="L97" s="7">
        <v>96</v>
      </c>
      <c r="M97" s="7">
        <v>27</v>
      </c>
      <c r="N97" s="7" t="s">
        <v>5</v>
      </c>
    </row>
    <row r="98" spans="1:14">
      <c r="A98" s="7">
        <v>3110104917</v>
      </c>
      <c r="B98" s="7" t="s">
        <v>95</v>
      </c>
      <c r="C98" s="7">
        <v>3.57</v>
      </c>
      <c r="D98" s="7">
        <v>97</v>
      </c>
      <c r="E98" s="7">
        <f t="shared" ref="E98:E129" si="12">D98*0.8</f>
        <v>77.600000000000009</v>
      </c>
      <c r="F98" s="7">
        <v>3.57</v>
      </c>
      <c r="G98" s="7">
        <v>159.5</v>
      </c>
      <c r="H98" s="7">
        <f t="shared" ref="H98:H129" si="13">F98*G98</f>
        <v>569.41499999999996</v>
      </c>
      <c r="I98" s="7">
        <v>92</v>
      </c>
      <c r="J98" s="7">
        <f t="shared" ref="J98:J129" si="14">I98*0.2</f>
        <v>18.400000000000002</v>
      </c>
      <c r="K98" s="7">
        <f t="shared" ref="K98:K129" si="15">E98+J98</f>
        <v>96.000000000000014</v>
      </c>
      <c r="L98" s="7">
        <v>97</v>
      </c>
      <c r="M98" s="7">
        <v>26.599999999999994</v>
      </c>
      <c r="N98" s="7" t="s">
        <v>5</v>
      </c>
    </row>
    <row r="99" spans="1:14">
      <c r="A99" s="7">
        <v>3110102228</v>
      </c>
      <c r="B99" s="7" t="s">
        <v>67</v>
      </c>
      <c r="C99" s="7">
        <v>3.54</v>
      </c>
      <c r="D99" s="7">
        <v>100</v>
      </c>
      <c r="E99" s="7">
        <f t="shared" si="12"/>
        <v>80</v>
      </c>
      <c r="F99" s="7">
        <v>3.58</v>
      </c>
      <c r="G99" s="7">
        <v>163.5</v>
      </c>
      <c r="H99" s="7">
        <f t="shared" si="13"/>
        <v>585.33000000000004</v>
      </c>
      <c r="I99" s="7">
        <v>86</v>
      </c>
      <c r="J99" s="7">
        <f t="shared" si="14"/>
        <v>17.2</v>
      </c>
      <c r="K99" s="7">
        <f t="shared" si="15"/>
        <v>97.2</v>
      </c>
      <c r="L99" s="7">
        <v>98</v>
      </c>
      <c r="M99" s="7">
        <v>26.199999999999996</v>
      </c>
      <c r="N99" s="7" t="s">
        <v>5</v>
      </c>
    </row>
    <row r="100" spans="1:14">
      <c r="A100" s="7">
        <v>3110102303</v>
      </c>
      <c r="B100" s="7" t="s">
        <v>120</v>
      </c>
      <c r="C100" s="7">
        <v>3.57</v>
      </c>
      <c r="D100" s="7">
        <v>97</v>
      </c>
      <c r="E100" s="7">
        <f t="shared" si="12"/>
        <v>77.600000000000009</v>
      </c>
      <c r="F100" s="7">
        <v>3.52</v>
      </c>
      <c r="G100" s="7">
        <v>153</v>
      </c>
      <c r="H100" s="7">
        <f t="shared" si="13"/>
        <v>538.56000000000006</v>
      </c>
      <c r="I100" s="7">
        <v>106</v>
      </c>
      <c r="J100" s="7">
        <f t="shared" si="14"/>
        <v>21.200000000000003</v>
      </c>
      <c r="K100" s="7">
        <f t="shared" si="15"/>
        <v>98.800000000000011</v>
      </c>
      <c r="L100" s="7">
        <v>99</v>
      </c>
      <c r="M100" s="7">
        <v>25.799999999999997</v>
      </c>
      <c r="N100" s="7" t="s">
        <v>5</v>
      </c>
    </row>
    <row r="101" spans="1:14">
      <c r="A101" s="7">
        <v>3110101927</v>
      </c>
      <c r="B101" s="7" t="s">
        <v>104</v>
      </c>
      <c r="C101" s="7">
        <v>3.56</v>
      </c>
      <c r="D101" s="7">
        <v>99</v>
      </c>
      <c r="E101" s="7">
        <f t="shared" si="12"/>
        <v>79.2</v>
      </c>
      <c r="F101" s="7">
        <v>3.54</v>
      </c>
      <c r="G101" s="7">
        <v>157.5</v>
      </c>
      <c r="H101" s="7">
        <f t="shared" si="13"/>
        <v>557.54999999999995</v>
      </c>
      <c r="I101" s="7">
        <v>101</v>
      </c>
      <c r="J101" s="7">
        <f t="shared" si="14"/>
        <v>20.200000000000003</v>
      </c>
      <c r="K101" s="7">
        <f t="shared" si="15"/>
        <v>99.4</v>
      </c>
      <c r="L101" s="7">
        <v>100</v>
      </c>
      <c r="M101" s="7">
        <v>25.4</v>
      </c>
      <c r="N101" s="7" t="s">
        <v>5</v>
      </c>
    </row>
    <row r="102" spans="1:14">
      <c r="A102" s="7">
        <v>3110102305</v>
      </c>
      <c r="B102" s="7" t="s">
        <v>77</v>
      </c>
      <c r="C102" s="7">
        <v>3.51</v>
      </c>
      <c r="D102" s="7">
        <v>102</v>
      </c>
      <c r="E102" s="7">
        <f t="shared" si="12"/>
        <v>81.600000000000009</v>
      </c>
      <c r="F102" s="7">
        <v>3.5</v>
      </c>
      <c r="G102" s="7">
        <v>162.5</v>
      </c>
      <c r="H102" s="7">
        <f t="shared" si="13"/>
        <v>568.75</v>
      </c>
      <c r="I102" s="7">
        <v>93</v>
      </c>
      <c r="J102" s="7">
        <f t="shared" si="14"/>
        <v>18.600000000000001</v>
      </c>
      <c r="K102" s="7">
        <f t="shared" si="15"/>
        <v>100.20000000000002</v>
      </c>
      <c r="L102" s="7">
        <v>101</v>
      </c>
      <c r="M102" s="7">
        <v>25</v>
      </c>
      <c r="N102" s="7" t="s">
        <v>5</v>
      </c>
    </row>
    <row r="103" spans="1:14">
      <c r="A103" s="7">
        <v>3110102061</v>
      </c>
      <c r="B103" s="7" t="s">
        <v>23</v>
      </c>
      <c r="C103" s="7">
        <v>3.33</v>
      </c>
      <c r="D103" s="7">
        <v>111</v>
      </c>
      <c r="E103" s="7">
        <f t="shared" si="12"/>
        <v>88.800000000000011</v>
      </c>
      <c r="F103" s="7">
        <v>3.59</v>
      </c>
      <c r="G103" s="7">
        <v>178</v>
      </c>
      <c r="H103" s="7">
        <f t="shared" si="13"/>
        <v>639.02</v>
      </c>
      <c r="I103" s="7">
        <v>62</v>
      </c>
      <c r="J103" s="7">
        <f t="shared" si="14"/>
        <v>12.4</v>
      </c>
      <c r="K103" s="7">
        <f t="shared" si="15"/>
        <v>101.20000000000002</v>
      </c>
      <c r="L103" s="7">
        <v>102</v>
      </c>
      <c r="M103" s="7">
        <v>24.599999999999994</v>
      </c>
      <c r="N103" s="7" t="s">
        <v>5</v>
      </c>
    </row>
    <row r="104" spans="1:14">
      <c r="A104" s="7">
        <v>3110100944</v>
      </c>
      <c r="B104" s="7" t="s">
        <v>90</v>
      </c>
      <c r="C104" s="7">
        <v>3.5</v>
      </c>
      <c r="D104" s="7">
        <v>103</v>
      </c>
      <c r="E104" s="7">
        <f t="shared" si="12"/>
        <v>82.4</v>
      </c>
      <c r="F104" s="7">
        <v>3.49</v>
      </c>
      <c r="G104" s="7">
        <v>160.5</v>
      </c>
      <c r="H104" s="7">
        <f t="shared" si="13"/>
        <v>560.14499999999998</v>
      </c>
      <c r="I104" s="7">
        <v>98</v>
      </c>
      <c r="J104" s="7">
        <f t="shared" si="14"/>
        <v>19.600000000000001</v>
      </c>
      <c r="K104" s="7">
        <f t="shared" si="15"/>
        <v>102</v>
      </c>
      <c r="L104" s="7">
        <v>103</v>
      </c>
      <c r="M104" s="7">
        <v>24.199999999999996</v>
      </c>
      <c r="N104" s="7" t="s">
        <v>5</v>
      </c>
    </row>
    <row r="105" spans="1:14">
      <c r="A105" s="7">
        <v>3110101207</v>
      </c>
      <c r="B105" s="7" t="s">
        <v>84</v>
      </c>
      <c r="C105" s="7">
        <v>3.49</v>
      </c>
      <c r="D105" s="7">
        <v>104</v>
      </c>
      <c r="E105" s="7">
        <f t="shared" si="12"/>
        <v>83.2</v>
      </c>
      <c r="F105" s="7">
        <v>3.52</v>
      </c>
      <c r="G105" s="7">
        <v>161</v>
      </c>
      <c r="H105" s="7">
        <f t="shared" si="13"/>
        <v>566.72</v>
      </c>
      <c r="I105" s="7">
        <v>96</v>
      </c>
      <c r="J105" s="7">
        <f t="shared" si="14"/>
        <v>19.200000000000003</v>
      </c>
      <c r="K105" s="7">
        <f t="shared" si="15"/>
        <v>102.4</v>
      </c>
      <c r="L105" s="7">
        <v>104</v>
      </c>
      <c r="M105" s="7">
        <v>23.799999999999997</v>
      </c>
      <c r="N105" s="7" t="s">
        <v>5</v>
      </c>
    </row>
    <row r="106" spans="1:14">
      <c r="A106" s="7">
        <v>3110101873</v>
      </c>
      <c r="B106" s="7" t="s">
        <v>132</v>
      </c>
      <c r="C106" s="7">
        <v>3.53</v>
      </c>
      <c r="D106" s="7">
        <v>101</v>
      </c>
      <c r="E106" s="7">
        <f t="shared" si="12"/>
        <v>80.800000000000011</v>
      </c>
      <c r="F106" s="7">
        <v>3.61</v>
      </c>
      <c r="G106" s="7">
        <v>143</v>
      </c>
      <c r="H106" s="7">
        <f t="shared" si="13"/>
        <v>516.23</v>
      </c>
      <c r="I106" s="7">
        <v>109</v>
      </c>
      <c r="J106" s="7">
        <f t="shared" si="14"/>
        <v>21.8</v>
      </c>
      <c r="K106" s="7">
        <f t="shared" si="15"/>
        <v>102.60000000000001</v>
      </c>
      <c r="L106" s="7">
        <v>105</v>
      </c>
      <c r="M106" s="7">
        <v>23.4</v>
      </c>
      <c r="N106" s="7" t="s">
        <v>5</v>
      </c>
    </row>
    <row r="107" spans="1:14">
      <c r="A107" s="7">
        <v>3110101811</v>
      </c>
      <c r="B107" s="7" t="s">
        <v>106</v>
      </c>
      <c r="C107" s="7">
        <v>3.48</v>
      </c>
      <c r="D107" s="7">
        <v>105</v>
      </c>
      <c r="E107" s="7">
        <f t="shared" si="12"/>
        <v>84</v>
      </c>
      <c r="F107" s="7">
        <v>3.55</v>
      </c>
      <c r="G107" s="7">
        <v>157</v>
      </c>
      <c r="H107" s="7">
        <f t="shared" si="13"/>
        <v>557.35</v>
      </c>
      <c r="I107" s="7">
        <v>102</v>
      </c>
      <c r="J107" s="7">
        <f t="shared" si="14"/>
        <v>20.400000000000002</v>
      </c>
      <c r="K107" s="7">
        <f t="shared" si="15"/>
        <v>104.4</v>
      </c>
      <c r="L107" s="7">
        <v>106</v>
      </c>
      <c r="M107" s="7">
        <v>23</v>
      </c>
      <c r="N107" s="7" t="s">
        <v>5</v>
      </c>
    </row>
    <row r="108" spans="1:14">
      <c r="A108" s="7">
        <v>3110104755</v>
      </c>
      <c r="B108" s="7" t="s">
        <v>65</v>
      </c>
      <c r="C108" s="7">
        <v>3.44</v>
      </c>
      <c r="D108" s="7">
        <v>107</v>
      </c>
      <c r="E108" s="7">
        <f t="shared" si="12"/>
        <v>85.600000000000009</v>
      </c>
      <c r="F108" s="7">
        <v>3.45</v>
      </c>
      <c r="G108" s="7">
        <v>164</v>
      </c>
      <c r="H108" s="7">
        <f t="shared" si="13"/>
        <v>565.80000000000007</v>
      </c>
      <c r="I108" s="7">
        <v>97</v>
      </c>
      <c r="J108" s="7">
        <f t="shared" si="14"/>
        <v>19.400000000000002</v>
      </c>
      <c r="K108" s="7">
        <f t="shared" si="15"/>
        <v>105.00000000000001</v>
      </c>
      <c r="L108" s="7">
        <v>107</v>
      </c>
      <c r="M108" s="7">
        <v>22.599999999999994</v>
      </c>
      <c r="N108" s="7" t="s">
        <v>5</v>
      </c>
    </row>
    <row r="109" spans="1:14">
      <c r="A109" s="7">
        <v>3110104287</v>
      </c>
      <c r="B109" s="7" t="s">
        <v>122</v>
      </c>
      <c r="C109" s="7">
        <v>3.48</v>
      </c>
      <c r="D109" s="7">
        <v>105</v>
      </c>
      <c r="E109" s="7">
        <f t="shared" si="12"/>
        <v>84</v>
      </c>
      <c r="F109" s="7">
        <v>3.54</v>
      </c>
      <c r="G109" s="7">
        <v>152</v>
      </c>
      <c r="H109" s="7">
        <f t="shared" si="13"/>
        <v>538.08000000000004</v>
      </c>
      <c r="I109" s="7">
        <v>107</v>
      </c>
      <c r="J109" s="7">
        <f t="shared" si="14"/>
        <v>21.400000000000002</v>
      </c>
      <c r="K109" s="7">
        <f t="shared" si="15"/>
        <v>105.4</v>
      </c>
      <c r="L109" s="7">
        <v>108</v>
      </c>
      <c r="M109" s="7">
        <v>22.199999999999996</v>
      </c>
      <c r="N109" s="7" t="s">
        <v>5</v>
      </c>
    </row>
    <row r="110" spans="1:14">
      <c r="A110" s="7">
        <v>3110104832</v>
      </c>
      <c r="B110" s="7" t="s">
        <v>33</v>
      </c>
      <c r="C110" s="7">
        <v>3.28</v>
      </c>
      <c r="D110" s="7">
        <v>112</v>
      </c>
      <c r="E110" s="7">
        <f t="shared" si="12"/>
        <v>89.600000000000009</v>
      </c>
      <c r="F110" s="7">
        <v>3.33</v>
      </c>
      <c r="G110" s="7">
        <v>174.5</v>
      </c>
      <c r="H110" s="7">
        <f t="shared" si="13"/>
        <v>581.08500000000004</v>
      </c>
      <c r="I110" s="7">
        <v>88</v>
      </c>
      <c r="J110" s="7">
        <f t="shared" si="14"/>
        <v>17.600000000000001</v>
      </c>
      <c r="K110" s="7">
        <f t="shared" si="15"/>
        <v>107.20000000000002</v>
      </c>
      <c r="L110" s="7">
        <v>109</v>
      </c>
      <c r="M110" s="7">
        <v>21.799999999999997</v>
      </c>
      <c r="N110" s="7" t="s">
        <v>5</v>
      </c>
    </row>
    <row r="111" spans="1:14">
      <c r="A111" s="7">
        <v>3110100932</v>
      </c>
      <c r="B111" s="7" t="s">
        <v>96</v>
      </c>
      <c r="C111" s="7">
        <v>3.38</v>
      </c>
      <c r="D111" s="7">
        <v>109</v>
      </c>
      <c r="E111" s="7">
        <f t="shared" si="12"/>
        <v>87.2</v>
      </c>
      <c r="F111" s="7">
        <v>3.39</v>
      </c>
      <c r="G111" s="7">
        <v>159.5</v>
      </c>
      <c r="H111" s="7">
        <f t="shared" si="13"/>
        <v>540.70500000000004</v>
      </c>
      <c r="I111" s="7">
        <v>105</v>
      </c>
      <c r="J111" s="7">
        <f t="shared" si="14"/>
        <v>21</v>
      </c>
      <c r="K111" s="7">
        <f t="shared" si="15"/>
        <v>108.2</v>
      </c>
      <c r="L111" s="7">
        <v>110</v>
      </c>
      <c r="M111" s="7">
        <v>21.4</v>
      </c>
      <c r="N111" s="7" t="s">
        <v>5</v>
      </c>
    </row>
    <row r="112" spans="1:14">
      <c r="A112" s="7">
        <v>3110101913</v>
      </c>
      <c r="B112" s="7" t="s">
        <v>127</v>
      </c>
      <c r="C112" s="7">
        <v>3.39</v>
      </c>
      <c r="D112" s="7">
        <v>108</v>
      </c>
      <c r="E112" s="7">
        <f t="shared" si="12"/>
        <v>86.4</v>
      </c>
      <c r="F112" s="7">
        <v>3.47</v>
      </c>
      <c r="G112" s="7">
        <v>148</v>
      </c>
      <c r="H112" s="7">
        <f t="shared" si="13"/>
        <v>513.56000000000006</v>
      </c>
      <c r="I112" s="7">
        <v>110</v>
      </c>
      <c r="J112" s="7">
        <f t="shared" si="14"/>
        <v>22</v>
      </c>
      <c r="K112" s="7">
        <f t="shared" si="15"/>
        <v>108.4</v>
      </c>
      <c r="L112" s="7">
        <v>111</v>
      </c>
      <c r="M112" s="7">
        <v>21</v>
      </c>
      <c r="N112" s="7" t="s">
        <v>5</v>
      </c>
    </row>
    <row r="113" spans="1:14">
      <c r="A113" s="7">
        <v>3110102143</v>
      </c>
      <c r="B113" s="7" t="s">
        <v>105</v>
      </c>
      <c r="C113" s="7">
        <v>3.34</v>
      </c>
      <c r="D113" s="7">
        <v>110</v>
      </c>
      <c r="E113" s="7">
        <f t="shared" si="12"/>
        <v>88</v>
      </c>
      <c r="F113" s="7">
        <v>3.49</v>
      </c>
      <c r="G113" s="7">
        <v>157</v>
      </c>
      <c r="H113" s="7">
        <f t="shared" si="13"/>
        <v>547.93000000000006</v>
      </c>
      <c r="I113" s="7">
        <v>103</v>
      </c>
      <c r="J113" s="7">
        <f t="shared" si="14"/>
        <v>20.6</v>
      </c>
      <c r="K113" s="7">
        <f t="shared" si="15"/>
        <v>108.6</v>
      </c>
      <c r="L113" s="7">
        <v>112</v>
      </c>
      <c r="M113" s="7">
        <v>20.599999999999994</v>
      </c>
      <c r="N113" s="7" t="s">
        <v>5</v>
      </c>
    </row>
    <row r="114" spans="1:14">
      <c r="A114" s="7">
        <v>3110102197</v>
      </c>
      <c r="B114" s="7" t="s">
        <v>91</v>
      </c>
      <c r="C114" s="7">
        <v>3.28</v>
      </c>
      <c r="D114" s="7">
        <v>112</v>
      </c>
      <c r="E114" s="7">
        <f t="shared" si="12"/>
        <v>89.600000000000009</v>
      </c>
      <c r="F114" s="7">
        <v>3.31</v>
      </c>
      <c r="G114" s="7">
        <v>160.5</v>
      </c>
      <c r="H114" s="7">
        <f t="shared" si="13"/>
        <v>531.255</v>
      </c>
      <c r="I114" s="7">
        <v>108</v>
      </c>
      <c r="J114" s="7">
        <f t="shared" si="14"/>
        <v>21.6</v>
      </c>
      <c r="K114" s="7">
        <f t="shared" si="15"/>
        <v>111.20000000000002</v>
      </c>
      <c r="L114" s="7">
        <v>113</v>
      </c>
      <c r="M114" s="7">
        <v>20.199999999999996</v>
      </c>
      <c r="N114" s="7" t="s">
        <v>5</v>
      </c>
    </row>
    <row r="115" spans="1:14">
      <c r="A115" s="7">
        <v>3110102205</v>
      </c>
      <c r="B115" s="7" t="s">
        <v>60</v>
      </c>
      <c r="C115" s="7">
        <v>3.26</v>
      </c>
      <c r="D115" s="7">
        <v>114</v>
      </c>
      <c r="E115" s="7">
        <f t="shared" si="12"/>
        <v>91.2</v>
      </c>
      <c r="F115" s="7">
        <v>3.28</v>
      </c>
      <c r="G115" s="7">
        <v>165</v>
      </c>
      <c r="H115" s="7">
        <f t="shared" si="13"/>
        <v>541.19999999999993</v>
      </c>
      <c r="I115" s="7">
        <v>104</v>
      </c>
      <c r="J115" s="7">
        <f t="shared" si="14"/>
        <v>20.8</v>
      </c>
      <c r="K115" s="7">
        <f t="shared" si="15"/>
        <v>112</v>
      </c>
      <c r="L115" s="7">
        <v>114</v>
      </c>
      <c r="M115" s="7">
        <v>19.799999999999997</v>
      </c>
      <c r="N115" s="7" t="s">
        <v>5</v>
      </c>
    </row>
    <row r="116" spans="1:14">
      <c r="A116" s="7">
        <v>3110101890</v>
      </c>
      <c r="B116" s="7" t="s">
        <v>116</v>
      </c>
      <c r="C116" s="7">
        <v>3.22</v>
      </c>
      <c r="D116" s="7">
        <v>115</v>
      </c>
      <c r="E116" s="7">
        <f t="shared" si="12"/>
        <v>92</v>
      </c>
      <c r="F116" s="7">
        <v>3.25</v>
      </c>
      <c r="G116" s="7">
        <v>154.5</v>
      </c>
      <c r="H116" s="7">
        <f t="shared" si="13"/>
        <v>502.125</v>
      </c>
      <c r="I116" s="7">
        <v>113</v>
      </c>
      <c r="J116" s="7">
        <f t="shared" si="14"/>
        <v>22.6</v>
      </c>
      <c r="K116" s="7">
        <f t="shared" si="15"/>
        <v>114.6</v>
      </c>
      <c r="L116" s="7">
        <v>115</v>
      </c>
      <c r="M116" s="7">
        <v>19.399999999999999</v>
      </c>
      <c r="N116" s="7" t="s">
        <v>5</v>
      </c>
    </row>
    <row r="117" spans="1:14">
      <c r="A117" s="7">
        <v>3110101740</v>
      </c>
      <c r="B117" s="7" t="s">
        <v>126</v>
      </c>
      <c r="C117" s="7">
        <v>3.21</v>
      </c>
      <c r="D117" s="7">
        <v>116</v>
      </c>
      <c r="E117" s="7">
        <f t="shared" si="12"/>
        <v>92.800000000000011</v>
      </c>
      <c r="F117" s="7">
        <v>3.27</v>
      </c>
      <c r="G117" s="7">
        <v>149</v>
      </c>
      <c r="H117" s="7">
        <f t="shared" si="13"/>
        <v>487.23</v>
      </c>
      <c r="I117" s="7">
        <v>115</v>
      </c>
      <c r="J117" s="7">
        <f t="shared" si="14"/>
        <v>23</v>
      </c>
      <c r="K117" s="7">
        <f t="shared" si="15"/>
        <v>115.80000000000001</v>
      </c>
      <c r="L117" s="7">
        <v>116</v>
      </c>
      <c r="M117" s="7">
        <v>19</v>
      </c>
      <c r="N117" s="7" t="s">
        <v>5</v>
      </c>
    </row>
    <row r="118" spans="1:14">
      <c r="A118" s="7">
        <v>3110102362</v>
      </c>
      <c r="B118" s="7" t="s">
        <v>123</v>
      </c>
      <c r="C118" s="7">
        <v>3.21</v>
      </c>
      <c r="D118" s="7">
        <v>116</v>
      </c>
      <c r="E118" s="7">
        <f t="shared" si="12"/>
        <v>92.800000000000011</v>
      </c>
      <c r="F118" s="7">
        <v>3.04</v>
      </c>
      <c r="G118" s="7">
        <v>150</v>
      </c>
      <c r="H118" s="7">
        <f t="shared" si="13"/>
        <v>456</v>
      </c>
      <c r="I118" s="7">
        <v>119</v>
      </c>
      <c r="J118" s="7">
        <f t="shared" si="14"/>
        <v>23.8</v>
      </c>
      <c r="K118" s="7">
        <f t="shared" si="15"/>
        <v>116.60000000000001</v>
      </c>
      <c r="L118" s="7">
        <v>117</v>
      </c>
      <c r="M118" s="7">
        <v>18.599999999999994</v>
      </c>
      <c r="N118" s="7" t="s">
        <v>5</v>
      </c>
    </row>
    <row r="119" spans="1:14">
      <c r="A119" s="7">
        <v>3110102345</v>
      </c>
      <c r="B119" s="7" t="s">
        <v>97</v>
      </c>
      <c r="C119" s="7">
        <v>3.19</v>
      </c>
      <c r="D119" s="7">
        <v>118</v>
      </c>
      <c r="E119" s="7">
        <f t="shared" si="12"/>
        <v>94.4</v>
      </c>
      <c r="F119" s="7">
        <v>3.16</v>
      </c>
      <c r="G119" s="7">
        <v>159.5</v>
      </c>
      <c r="H119" s="7">
        <f t="shared" si="13"/>
        <v>504.02000000000004</v>
      </c>
      <c r="I119" s="7">
        <v>112</v>
      </c>
      <c r="J119" s="7">
        <f t="shared" si="14"/>
        <v>22.400000000000002</v>
      </c>
      <c r="K119" s="7">
        <f t="shared" si="15"/>
        <v>116.80000000000001</v>
      </c>
      <c r="L119" s="7">
        <v>118</v>
      </c>
      <c r="M119" s="7">
        <v>18.199999999999996</v>
      </c>
      <c r="N119" s="7" t="s">
        <v>5</v>
      </c>
    </row>
    <row r="120" spans="1:14">
      <c r="A120" s="7">
        <v>3110104136</v>
      </c>
      <c r="B120" s="7" t="s">
        <v>128</v>
      </c>
      <c r="C120" s="7">
        <v>3.18</v>
      </c>
      <c r="D120" s="7">
        <v>119</v>
      </c>
      <c r="E120" s="7">
        <f t="shared" si="12"/>
        <v>95.2</v>
      </c>
      <c r="F120" s="7">
        <v>3.16</v>
      </c>
      <c r="G120" s="7">
        <v>147</v>
      </c>
      <c r="H120" s="7">
        <f t="shared" si="13"/>
        <v>464.52000000000004</v>
      </c>
      <c r="I120" s="7">
        <v>117</v>
      </c>
      <c r="J120" s="7">
        <f t="shared" si="14"/>
        <v>23.400000000000002</v>
      </c>
      <c r="K120" s="7">
        <f t="shared" si="15"/>
        <v>118.60000000000001</v>
      </c>
      <c r="L120" s="7">
        <v>119</v>
      </c>
      <c r="M120" s="7">
        <v>17.799999999999997</v>
      </c>
      <c r="N120" s="7" t="s">
        <v>5</v>
      </c>
    </row>
    <row r="121" spans="1:14">
      <c r="A121" s="7">
        <v>3110102272</v>
      </c>
      <c r="B121" s="7" t="s">
        <v>129</v>
      </c>
      <c r="C121" s="7">
        <v>3.04</v>
      </c>
      <c r="D121" s="7">
        <v>121</v>
      </c>
      <c r="E121" s="7">
        <f t="shared" si="12"/>
        <v>96.800000000000011</v>
      </c>
      <c r="F121" s="7">
        <v>2.98</v>
      </c>
      <c r="G121" s="7">
        <v>146</v>
      </c>
      <c r="H121" s="7">
        <f t="shared" si="13"/>
        <v>435.08</v>
      </c>
      <c r="I121" s="7">
        <v>123</v>
      </c>
      <c r="J121" s="7">
        <f t="shared" si="14"/>
        <v>24.6</v>
      </c>
      <c r="K121" s="7">
        <f t="shared" si="15"/>
        <v>121.4</v>
      </c>
      <c r="L121" s="7">
        <v>120</v>
      </c>
      <c r="M121" s="7">
        <v>17.399999999999999</v>
      </c>
      <c r="N121" s="7" t="s">
        <v>5</v>
      </c>
    </row>
    <row r="122" spans="1:14">
      <c r="A122" s="7">
        <v>3110104290</v>
      </c>
      <c r="B122" s="7" t="s">
        <v>137</v>
      </c>
      <c r="C122" s="7">
        <v>3.13</v>
      </c>
      <c r="D122" s="7">
        <v>120</v>
      </c>
      <c r="E122" s="7">
        <f t="shared" si="12"/>
        <v>96</v>
      </c>
      <c r="F122" s="7">
        <v>2.91</v>
      </c>
      <c r="G122" s="7">
        <v>140</v>
      </c>
      <c r="H122" s="7">
        <f t="shared" si="13"/>
        <v>407.40000000000003</v>
      </c>
      <c r="I122" s="7">
        <v>127</v>
      </c>
      <c r="J122" s="7">
        <f t="shared" si="14"/>
        <v>25.400000000000002</v>
      </c>
      <c r="K122" s="7">
        <f t="shared" si="15"/>
        <v>121.4</v>
      </c>
      <c r="L122" s="7">
        <v>120</v>
      </c>
      <c r="M122" s="7">
        <v>17</v>
      </c>
      <c r="N122" s="7" t="s">
        <v>5</v>
      </c>
    </row>
    <row r="123" spans="1:14">
      <c r="A123" s="7">
        <v>3110102211</v>
      </c>
      <c r="B123" s="7" t="s">
        <v>109</v>
      </c>
      <c r="C123" s="7">
        <v>2.91</v>
      </c>
      <c r="D123" s="7">
        <v>122</v>
      </c>
      <c r="E123" s="7">
        <f t="shared" si="12"/>
        <v>97.600000000000009</v>
      </c>
      <c r="F123" s="7">
        <v>2.88</v>
      </c>
      <c r="G123" s="7">
        <v>156.5</v>
      </c>
      <c r="H123" s="7">
        <f t="shared" si="13"/>
        <v>450.71999999999997</v>
      </c>
      <c r="I123" s="7">
        <v>120</v>
      </c>
      <c r="J123" s="7">
        <f t="shared" si="14"/>
        <v>24</v>
      </c>
      <c r="K123" s="7">
        <f t="shared" si="15"/>
        <v>121.60000000000001</v>
      </c>
      <c r="L123" s="7">
        <v>122</v>
      </c>
      <c r="M123" s="7">
        <v>16.599999999999994</v>
      </c>
      <c r="N123" s="7" t="s">
        <v>5</v>
      </c>
    </row>
    <row r="124" spans="1:14">
      <c r="A124" s="7">
        <v>3110104323</v>
      </c>
      <c r="B124" s="7" t="s">
        <v>114</v>
      </c>
      <c r="C124" s="7">
        <v>2.91</v>
      </c>
      <c r="D124" s="7">
        <v>122</v>
      </c>
      <c r="E124" s="7">
        <f t="shared" si="12"/>
        <v>97.600000000000009</v>
      </c>
      <c r="F124" s="7">
        <v>2.89</v>
      </c>
      <c r="G124" s="7">
        <v>155</v>
      </c>
      <c r="H124" s="7">
        <f t="shared" si="13"/>
        <v>447.95000000000005</v>
      </c>
      <c r="I124" s="7">
        <v>122</v>
      </c>
      <c r="J124" s="7">
        <f t="shared" si="14"/>
        <v>24.400000000000002</v>
      </c>
      <c r="K124" s="7">
        <f t="shared" si="15"/>
        <v>122.00000000000001</v>
      </c>
      <c r="L124" s="7">
        <v>123</v>
      </c>
      <c r="M124" s="7">
        <v>16.199999999999996</v>
      </c>
      <c r="N124" s="7" t="s">
        <v>5</v>
      </c>
    </row>
    <row r="125" spans="1:14">
      <c r="A125" s="7">
        <v>3110102250</v>
      </c>
      <c r="B125" s="7" t="s">
        <v>136</v>
      </c>
      <c r="C125" s="7">
        <v>2.88</v>
      </c>
      <c r="D125" s="7">
        <v>124</v>
      </c>
      <c r="E125" s="7">
        <f t="shared" si="12"/>
        <v>99.2</v>
      </c>
      <c r="F125" s="7">
        <v>2.94</v>
      </c>
      <c r="G125" s="7">
        <v>140</v>
      </c>
      <c r="H125" s="7">
        <f t="shared" si="13"/>
        <v>411.59999999999997</v>
      </c>
      <c r="I125" s="7">
        <v>125</v>
      </c>
      <c r="J125" s="7">
        <f t="shared" si="14"/>
        <v>25</v>
      </c>
      <c r="K125" s="7">
        <f t="shared" si="15"/>
        <v>124.2</v>
      </c>
      <c r="L125" s="7">
        <v>124</v>
      </c>
      <c r="M125" s="7">
        <v>15.799999999999997</v>
      </c>
      <c r="N125" s="7" t="s">
        <v>5</v>
      </c>
    </row>
    <row r="126" spans="1:14">
      <c r="A126" s="7">
        <v>3110102317</v>
      </c>
      <c r="B126" s="7" t="s">
        <v>125</v>
      </c>
      <c r="C126" s="7">
        <v>2.84</v>
      </c>
      <c r="D126" s="7">
        <v>125</v>
      </c>
      <c r="E126" s="7">
        <f t="shared" si="12"/>
        <v>100</v>
      </c>
      <c r="F126" s="7">
        <v>2.83</v>
      </c>
      <c r="G126" s="7">
        <v>149.5</v>
      </c>
      <c r="H126" s="7">
        <f t="shared" si="13"/>
        <v>423.08500000000004</v>
      </c>
      <c r="I126" s="7">
        <v>124</v>
      </c>
      <c r="J126" s="7">
        <f t="shared" si="14"/>
        <v>24.8</v>
      </c>
      <c r="K126" s="7">
        <f t="shared" si="15"/>
        <v>124.8</v>
      </c>
      <c r="L126" s="7">
        <v>125</v>
      </c>
      <c r="M126" s="7">
        <v>15.399999999999999</v>
      </c>
      <c r="N126" s="7" t="s">
        <v>5</v>
      </c>
    </row>
    <row r="127" spans="1:14">
      <c r="A127" s="7">
        <v>3110101041</v>
      </c>
      <c r="B127" s="7" t="s">
        <v>118</v>
      </c>
      <c r="C127" s="7">
        <v>2.84</v>
      </c>
      <c r="D127" s="7">
        <v>125</v>
      </c>
      <c r="E127" s="7">
        <f t="shared" si="12"/>
        <v>100</v>
      </c>
      <c r="F127" s="7">
        <v>2.65</v>
      </c>
      <c r="G127" s="7">
        <v>154</v>
      </c>
      <c r="H127" s="7">
        <f t="shared" si="13"/>
        <v>408.09999999999997</v>
      </c>
      <c r="I127" s="7">
        <v>126</v>
      </c>
      <c r="J127" s="7">
        <f t="shared" si="14"/>
        <v>25.200000000000003</v>
      </c>
      <c r="K127" s="7">
        <f t="shared" si="15"/>
        <v>125.2</v>
      </c>
      <c r="L127" s="7">
        <v>126</v>
      </c>
      <c r="M127" s="7">
        <v>15</v>
      </c>
      <c r="N127" s="7" t="s">
        <v>5</v>
      </c>
    </row>
    <row r="128" spans="1:14">
      <c r="A128" s="7">
        <v>3110101223</v>
      </c>
      <c r="B128" s="7" t="s">
        <v>54</v>
      </c>
      <c r="C128" s="7">
        <v>2.59</v>
      </c>
      <c r="D128" s="7">
        <v>129</v>
      </c>
      <c r="E128" s="7">
        <f t="shared" si="12"/>
        <v>103.2</v>
      </c>
      <c r="F128" s="7">
        <v>2.71</v>
      </c>
      <c r="G128" s="7">
        <v>168.5</v>
      </c>
      <c r="H128" s="7">
        <f t="shared" si="13"/>
        <v>456.63499999999999</v>
      </c>
      <c r="I128" s="7">
        <v>118</v>
      </c>
      <c r="J128" s="7">
        <f t="shared" si="14"/>
        <v>23.6</v>
      </c>
      <c r="K128" s="7">
        <f t="shared" si="15"/>
        <v>126.80000000000001</v>
      </c>
      <c r="L128" s="7">
        <v>127</v>
      </c>
      <c r="M128" s="7">
        <v>14.599999999999994</v>
      </c>
      <c r="N128" s="7" t="s">
        <v>5</v>
      </c>
    </row>
    <row r="129" spans="1:14">
      <c r="A129" s="7">
        <v>3110102038</v>
      </c>
      <c r="B129" s="7" t="s">
        <v>138</v>
      </c>
      <c r="C129" s="7">
        <v>2.74</v>
      </c>
      <c r="D129" s="7">
        <v>127</v>
      </c>
      <c r="E129" s="7">
        <f t="shared" si="12"/>
        <v>101.60000000000001</v>
      </c>
      <c r="F129" s="7">
        <v>2.82</v>
      </c>
      <c r="G129" s="7">
        <v>137</v>
      </c>
      <c r="H129" s="7">
        <f t="shared" si="13"/>
        <v>386.34</v>
      </c>
      <c r="I129" s="7">
        <v>128</v>
      </c>
      <c r="J129" s="7">
        <f t="shared" si="14"/>
        <v>25.6</v>
      </c>
      <c r="K129" s="7">
        <f t="shared" si="15"/>
        <v>127.20000000000002</v>
      </c>
      <c r="L129" s="7">
        <v>128</v>
      </c>
      <c r="M129" s="7">
        <v>14.199999999999996</v>
      </c>
      <c r="N129" s="7" t="s">
        <v>5</v>
      </c>
    </row>
    <row r="130" spans="1:14">
      <c r="A130" s="7">
        <v>3110000168</v>
      </c>
      <c r="B130" s="7" t="s">
        <v>139</v>
      </c>
      <c r="C130" s="7">
        <v>2.69</v>
      </c>
      <c r="D130" s="7">
        <v>128</v>
      </c>
      <c r="E130" s="7">
        <f t="shared" ref="E130:E136" si="16">D130*0.8</f>
        <v>102.4</v>
      </c>
      <c r="F130" s="7">
        <v>2.69</v>
      </c>
      <c r="G130" s="7">
        <v>136.5</v>
      </c>
      <c r="H130" s="7">
        <f t="shared" ref="H130:H136" si="17">F130*G130</f>
        <v>367.185</v>
      </c>
      <c r="I130" s="7">
        <v>130</v>
      </c>
      <c r="J130" s="7">
        <f t="shared" ref="J130:J136" si="18">I130*0.2</f>
        <v>26</v>
      </c>
      <c r="K130" s="7">
        <f t="shared" ref="K130:K136" si="19">E130+J130</f>
        <v>128.4</v>
      </c>
      <c r="L130" s="7">
        <v>129</v>
      </c>
      <c r="M130" s="7">
        <v>13.799999999999997</v>
      </c>
      <c r="N130" s="7" t="s">
        <v>5</v>
      </c>
    </row>
    <row r="131" spans="1:14">
      <c r="A131" s="7">
        <v>3110101885</v>
      </c>
      <c r="B131" s="7" t="s">
        <v>140</v>
      </c>
      <c r="C131" s="7">
        <v>2.57</v>
      </c>
      <c r="D131" s="7">
        <v>130</v>
      </c>
      <c r="E131" s="7">
        <f t="shared" si="16"/>
        <v>104</v>
      </c>
      <c r="F131" s="7">
        <v>2.74</v>
      </c>
      <c r="G131" s="7">
        <v>135</v>
      </c>
      <c r="H131" s="7">
        <f t="shared" si="17"/>
        <v>369.90000000000003</v>
      </c>
      <c r="I131" s="7">
        <v>129</v>
      </c>
      <c r="J131" s="7">
        <f t="shared" si="18"/>
        <v>25.8</v>
      </c>
      <c r="K131" s="7">
        <f t="shared" si="19"/>
        <v>129.80000000000001</v>
      </c>
      <c r="L131" s="7">
        <v>130</v>
      </c>
      <c r="M131" s="7">
        <v>13.399999999999999</v>
      </c>
      <c r="N131" s="7" t="s">
        <v>5</v>
      </c>
    </row>
    <row r="132" spans="1:14">
      <c r="A132" s="7">
        <v>3110300032</v>
      </c>
      <c r="B132" s="7" t="s">
        <v>134</v>
      </c>
      <c r="C132" s="7">
        <v>2.4</v>
      </c>
      <c r="D132" s="7">
        <v>131</v>
      </c>
      <c r="E132" s="7">
        <f t="shared" si="16"/>
        <v>104.80000000000001</v>
      </c>
      <c r="F132" s="7">
        <v>2.44</v>
      </c>
      <c r="G132" s="7">
        <v>141.5</v>
      </c>
      <c r="H132" s="7">
        <f t="shared" si="17"/>
        <v>345.26</v>
      </c>
      <c r="I132" s="7">
        <v>131</v>
      </c>
      <c r="J132" s="7">
        <f t="shared" si="18"/>
        <v>26.200000000000003</v>
      </c>
      <c r="K132" s="7">
        <f t="shared" si="19"/>
        <v>131</v>
      </c>
      <c r="L132" s="7">
        <v>131</v>
      </c>
      <c r="M132" s="7">
        <v>13</v>
      </c>
      <c r="N132" s="7" t="s">
        <v>5</v>
      </c>
    </row>
    <row r="133" spans="1:14">
      <c r="A133" s="7">
        <v>3110000195</v>
      </c>
      <c r="B133" s="7" t="s">
        <v>145</v>
      </c>
      <c r="C133" s="7">
        <v>2.0099999999999998</v>
      </c>
      <c r="D133" s="7">
        <v>132</v>
      </c>
      <c r="E133" s="7">
        <f t="shared" si="16"/>
        <v>105.60000000000001</v>
      </c>
      <c r="F133" s="7">
        <v>2.19</v>
      </c>
      <c r="G133" s="7">
        <v>119</v>
      </c>
      <c r="H133" s="7">
        <f t="shared" si="17"/>
        <v>260.61</v>
      </c>
      <c r="I133" s="7">
        <v>132</v>
      </c>
      <c r="J133" s="7">
        <f t="shared" si="18"/>
        <v>26.400000000000002</v>
      </c>
      <c r="K133" s="7">
        <f t="shared" si="19"/>
        <v>132</v>
      </c>
      <c r="L133" s="7">
        <v>132</v>
      </c>
      <c r="M133" s="7">
        <v>12.599999999999994</v>
      </c>
      <c r="N133" s="7" t="s">
        <v>5</v>
      </c>
    </row>
    <row r="134" spans="1:14">
      <c r="A134" s="7">
        <v>3110300080</v>
      </c>
      <c r="B134" s="7" t="s">
        <v>7</v>
      </c>
      <c r="C134" s="8" t="s">
        <v>8</v>
      </c>
      <c r="D134" s="7">
        <v>133</v>
      </c>
      <c r="E134" s="7">
        <f t="shared" si="16"/>
        <v>106.4</v>
      </c>
      <c r="F134" s="7">
        <v>1.17</v>
      </c>
      <c r="G134" s="7">
        <v>38.5</v>
      </c>
      <c r="H134" s="7">
        <f t="shared" si="17"/>
        <v>45.044999999999995</v>
      </c>
      <c r="I134" s="7">
        <v>133</v>
      </c>
      <c r="J134" s="7">
        <f t="shared" si="18"/>
        <v>26.6</v>
      </c>
      <c r="K134" s="7">
        <f t="shared" si="19"/>
        <v>133</v>
      </c>
      <c r="L134" s="7">
        <v>133</v>
      </c>
      <c r="M134" s="7">
        <v>12.199999999999996</v>
      </c>
      <c r="N134" s="7" t="s">
        <v>5</v>
      </c>
    </row>
    <row r="135" spans="1:14">
      <c r="A135" s="7">
        <v>3110300081</v>
      </c>
      <c r="B135" s="7" t="s">
        <v>19</v>
      </c>
      <c r="C135" s="8" t="s">
        <v>20</v>
      </c>
      <c r="D135" s="7">
        <v>134</v>
      </c>
      <c r="E135" s="7">
        <f t="shared" si="16"/>
        <v>107.2</v>
      </c>
      <c r="F135" s="8" t="s">
        <v>21</v>
      </c>
      <c r="G135" s="7">
        <v>18.5</v>
      </c>
      <c r="H135" s="7">
        <f t="shared" si="17"/>
        <v>16.650000000000002</v>
      </c>
      <c r="I135" s="7">
        <v>134</v>
      </c>
      <c r="J135" s="7">
        <f t="shared" si="18"/>
        <v>26.8</v>
      </c>
      <c r="K135" s="7">
        <f t="shared" si="19"/>
        <v>134</v>
      </c>
      <c r="L135" s="7">
        <v>134</v>
      </c>
      <c r="M135" s="7">
        <v>11.799999999999997</v>
      </c>
      <c r="N135" s="7" t="s">
        <v>5</v>
      </c>
    </row>
    <row r="136" spans="1:14">
      <c r="A136" s="7">
        <v>3110300078</v>
      </c>
      <c r="B136" s="7" t="s">
        <v>10</v>
      </c>
      <c r="C136" s="8" t="s">
        <v>6</v>
      </c>
      <c r="D136" s="7">
        <v>135</v>
      </c>
      <c r="E136" s="7">
        <f t="shared" si="16"/>
        <v>108</v>
      </c>
      <c r="F136" s="8" t="s">
        <v>11</v>
      </c>
      <c r="G136" s="7">
        <v>19</v>
      </c>
      <c r="H136" s="7">
        <f t="shared" si="17"/>
        <v>12.920000000000002</v>
      </c>
      <c r="I136" s="7">
        <v>135</v>
      </c>
      <c r="J136" s="7">
        <f t="shared" si="18"/>
        <v>27</v>
      </c>
      <c r="K136" s="7">
        <f t="shared" si="19"/>
        <v>135</v>
      </c>
      <c r="L136" s="7">
        <v>135</v>
      </c>
      <c r="M136" s="7">
        <v>11.399999999999999</v>
      </c>
      <c r="N136" s="7" t="s">
        <v>5</v>
      </c>
    </row>
  </sheetData>
  <sortState ref="A2:M138">
    <sortCondition ref="K1"/>
  </sortState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2011级学生成绩排名（含竺院）</vt:lpstr>
      <vt:lpstr>2011级学生成绩排名（不含竺院）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2014-09-16T01:08:02Z</dcterms:created>
  <dcterms:modified xsi:type="dcterms:W3CDTF">2014-09-20T07:32:17Z</dcterms:modified>
</cp:coreProperties>
</file>