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科硕、法硕（法学）" sheetId="1" r:id="rId1"/>
    <sheet name="法硕（非法学）" sheetId="3" r:id="rId2"/>
    <sheet name="博士" sheetId="2" r:id="rId3"/>
    <sheet name="研究生助学金" sheetId="4" r:id="rId4"/>
  </sheets>
  <definedNames>
    <definedName name="_xlnm._FilterDatabase" localSheetId="0" hidden="1">'科硕、法硕（法学）'!$A$1:$P$14</definedName>
    <definedName name="_xlnm._FilterDatabase" localSheetId="1" hidden="1">'法硕（非法学）'!$A$1:$P$39</definedName>
    <definedName name="_xlnm._FilterDatabase" localSheetId="2" hidden="1">博士!$A$1:$R$14</definedName>
    <definedName name="_xlnm._FilterDatabase" localSheetId="3" hidden="1">研究生助学金!$A$1:$N$8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<sst xmlns="http://schemas.openxmlformats.org/spreadsheetml/2006/main" count="794" uniqueCount="325">
  <si>
    <t>姓名</t>
  </si>
  <si>
    <t>学号</t>
  </si>
  <si>
    <t>是否参加了本年度校级评奖评优，并参与班级公示</t>
  </si>
  <si>
    <t>类别</t>
  </si>
  <si>
    <t>年级</t>
  </si>
  <si>
    <t>学习成绩加权平均分（仅限上一学年）（不计算学习成绩的博士生可填“无”）</t>
  </si>
  <si>
    <t>是否有课程挂科</t>
  </si>
  <si>
    <t>科研情况/获奖情况（仅限上一学年且去年已使用过的院设参评材料不得再次使用，填写样式为：1.期刊论文类：XXXX，《中国法律评论》2021年第4期，作者，核心期刊，21分（30*0.7）；2.学术会议论文及主题发言：（1）主题发言《XXXX》，其他会议，由XX主办的“XXX”学术研讨会（2021年4月），10分。）</t>
  </si>
  <si>
    <t xml:space="preserve">科研总分（仅限上一学年）
</t>
  </si>
  <si>
    <t>社会工作、文体项目（仅限上一学年且去年已使用过的院设参评材料不得再次使用，填写样式为1.社会工作：（1）党支部书记、良好、6分；2.文体活动：2020-2021金秋体育文化节女子乒乓球比赛，院级，第2名，2分。）</t>
  </si>
  <si>
    <t>社会工作、文体总分（仅限上一学年）</t>
  </si>
  <si>
    <t>社会实践参与与获奖情况（仅限上一学年且去年已使用过的院设参评材料不得再次使用）</t>
  </si>
  <si>
    <t>总分</t>
  </si>
  <si>
    <t>学业</t>
  </si>
  <si>
    <t>科研</t>
  </si>
  <si>
    <t>社会工作、文体项目</t>
  </si>
  <si>
    <t>丁夏奕</t>
  </si>
  <si>
    <t>22302037</t>
  </si>
  <si>
    <t>是</t>
  </si>
  <si>
    <t>法学硕士</t>
  </si>
  <si>
    <t>2023级</t>
  </si>
  <si>
    <t>否</t>
  </si>
  <si>
    <t>1、期刊论文类1.《集资类刑事案件追缴与退赔的司法适用》，除教师外第1作者，发表在《人民法院报》（理论版），2024年7月，42分（60*0.7）；</t>
  </si>
  <si>
    <t>枫桥经验研究院挂职优秀（10分）；班委考核良好（3分）；消防趣味运动会（2.4分 第一名）；金秋晚会合唱比赛（院级、二等奖、1.6分）</t>
  </si>
  <si>
    <t>志愿者10小时（6分）</t>
  </si>
  <si>
    <t>赵易</t>
  </si>
  <si>
    <t>22302024</t>
  </si>
  <si>
    <t>学术竞赛：（1）第一届“德恒杯”学生案例研习大赛硕士组三等奖，校级学术竞赛，由浙江大学光华法学院主办，唯一作者，20分。（2）全国高校第十八届“金法槌杯”模拟法庭大赛个人最佳风采，团体最佳辩护组、最佳辩护词等，省级学术竞赛，由上海市法学会主办，个人获个人最佳风采及其他团体奖项，25%*80=20分。（3）全国高校第二届社科法学书评影评大赛二等奖等，其他科研学术论文获奖，由“法理读书”公众号和《法律和社会科学》编辑部主办，唯一作者，10分。 其他学术活动：（1）于“法哲学与政治哲学论坛”公众号翻译斯坦福哲学百科全书词条“概念”；（2）于“法理读书”公众号翻译最高法院承认特朗普有豁免权的判决书全文，任译者及统稿。</t>
  </si>
  <si>
    <t>1.社会工作：（1）其他学院、丹青学院兼职辅导员、良好、8分；（2）党支部、宣传委员、优秀、4分；（3）班级、宣传委员、优秀、4分。 2.文体活动： 2023-2024学年志愿者小时数131.89，15分；参与光华法学院趣味消防运动会研究生组一等奖，2.4分；组织班级参与金秋晚会合唱比赛获二等奖，1.6分。</t>
  </si>
  <si>
    <t>无</t>
  </si>
  <si>
    <t>瞿子怡</t>
  </si>
  <si>
    <t>22302033</t>
  </si>
  <si>
    <t>德恒杯学生论文竞赛二等奖</t>
  </si>
  <si>
    <t>（1）院团委副书记（挂职）、院兼职辅导员，优秀，12（2）浙江大学新时代枫桥经验研究院和院内机关管理服务岗位，良好，8（3）本科生第四支部副书记，优秀，4</t>
  </si>
  <si>
    <t>志愿者小时数15.5小时，6分</t>
  </si>
  <si>
    <t>杜婉琦</t>
  </si>
  <si>
    <t>22302039</t>
  </si>
  <si>
    <t>1.德恒杯论文《双方根本违约下解除权探究》，由浙江大学光华法学院主办（2024 .11），20 分；2.学术竞赛：首届“民法杯”全国大学生模拟法庭竞赛，最佳书状奖，分数2分。</t>
  </si>
  <si>
    <t>1.社会工作：（1）院级研究生会学业学术部部长、优秀、10分；（2）法律援助中心办案小组干事、良好、3分；2.文体活动：院级金秋晚会合唱比赛二等奖，1.6分</t>
  </si>
  <si>
    <t>方宇通</t>
  </si>
  <si>
    <t>22302041</t>
  </si>
  <si>
    <t>1.论文竞赛获奖：《自主性数字人法律主体地位之否定》，第六届“德恒杯”学生学术论文大赛三等奖（2023年11月），20分</t>
  </si>
  <si>
    <t>1.文体活动（1）光华法学院金秋晚会合唱比赛，院级，二等奖，1.6分；（2）2023浙江大学光华法学院“金秋体育文化节”乒乓球男子单打比赛，院级，第2名，2分     2.社会实践与志愿服务（1）学年志愿服务时长152.04时，校二星级志愿者 15分</t>
  </si>
  <si>
    <t>钟亦茗</t>
  </si>
  <si>
    <t>22302061</t>
  </si>
  <si>
    <t>《评ClaytonBilcon诉加拿大案》，《商事调解与仲裁》2024年第3期，钟亦茗（独作），其他期刊，10分</t>
  </si>
  <si>
    <t>陈泽宇</t>
  </si>
  <si>
    <t>22302028</t>
  </si>
  <si>
    <t>《动产概念扩张下的数字藏品法律属性分析》，《内蒙古财经大学学报》（一般），陈泽宇，2024年第22卷第2期，10分</t>
  </si>
  <si>
    <t>习近平法治思想宣讲团干事，考核优秀、4分；党支部支部委员，考核良好，3分；班级其他班委，考核良好，3分； 志愿者活动，学年志愿服务10-20小时，6分； 体育美育素养，金秋合唱比赛二等奖（团体），1.6分； 消防趣味运动会，团体第一名，2.4分</t>
  </si>
  <si>
    <t>刘千鹤</t>
  </si>
  <si>
    <t>22302057</t>
  </si>
  <si>
    <t>学术会议发言：第十四届纽黑文学派与国际法会议，并在青年论坛中作发言人，发言题为“Revising Human Dignity as a Universal and Shared Value”，10分</t>
  </si>
  <si>
    <t>（1）党支部书记考核优秀，8分；（2）丹青学园兼职辅导员考核良好，8分。</t>
  </si>
  <si>
    <t>池忆濛</t>
  </si>
  <si>
    <t>22302043</t>
  </si>
  <si>
    <t>（1）文明寝室 6分； （2）创新创业联合创始人 6分； （3）党支部宣传委员考核优秀 4分； （4）校研创中心干事考核优秀 4分； （5）校研究生艺术团干事考核优秀 4分； （6）金秋晚会合唱比赛二等奖 1.6分</t>
  </si>
  <si>
    <t>中外商法论坛会务；法律谈判助教</t>
  </si>
  <si>
    <t>王昊</t>
  </si>
  <si>
    <t>22302026</t>
  </si>
  <si>
    <t>1.社会工作：光华法学院法学硕士第一党支部组织委员、优秀，4分；2.文体活动：（1）2023-2024金秋体育文化节男篮项目、亚军、1.6分；（2）2023-2024金秋体育文化节拔河项目、冠军、2.4分；（3）光华法学院硕博合唱比赛、二等奖、1.6分。</t>
  </si>
  <si>
    <t>张婷婷</t>
  </si>
  <si>
    <t>22302031</t>
  </si>
  <si>
    <t>参见本年度评奖评优公示</t>
  </si>
  <si>
    <t>参与学院90·00青枫巴士暑期社会实践团，所在团队获校十佳团队</t>
  </si>
  <si>
    <t>方雨珂</t>
  </si>
  <si>
    <t>22302034</t>
  </si>
  <si>
    <t>1.社会工作：（1）本二支部组织委员，优秀，4分；2.文体活动：2023-2024学年金秋体育文化节校歌合唱比赛二等奖，1.6分</t>
  </si>
  <si>
    <t>王梓祺</t>
  </si>
  <si>
    <t>22302032</t>
  </si>
  <si>
    <t>课题类：2024年国社科项目参与人；省级项目第二参与人；浙大立法研究院项目第一参与人，证明材料之前参评时已经提交过。</t>
  </si>
  <si>
    <t>0</t>
  </si>
  <si>
    <t>金秋晚会合唱比赛集体奖项</t>
  </si>
  <si>
    <t>鞠澍极</t>
  </si>
  <si>
    <t>22202136</t>
  </si>
  <si>
    <t>法律硕士（非法学）</t>
  </si>
  <si>
    <t>2022级</t>
  </si>
  <si>
    <t>1.期刊论文类：（1）《Private International Law in East Asia: From Imitation to Innovation and Exportation by Olivier Gaillard and Krista Nadakavukaren Schefer (eds) [Hart Publishing, 2024, 216pp, ISBN: 978-1-50997-010-0, £76.50 (h/bk)]》，鞠澍极（单独作者），《International &amp; Comparative Law Quarterly》（法学权威）录用，2024年4月（根据《浙江大学光华法学院研究生综合素质评价实施细则》，毕业班同学在评奖评优通知公布之日（含）为止已确定录用的论文视作已发表），5000字以下，120分；（2）《BOOK REVIEW Lynette J. Chua, Mark Fathi Massoud, Leisy J. Abrego, Sindiso Mnisi Weeks, Margaret L. Boittin, Pratiksha Baxi, Swethaa S. Ballakrishnen, Luis Eslava, Keebet von Benda-Beckmann. Review of Out of Place. New York, NY: Cambridge University Press, 242 + xvi pp.ISBN 9781009338202(hardback)》，鞠澍极，程乐（导师），《Criminal Justice and Behavior》（法学权威）录用，2024年8月（根据《浙江大学光华法学院研究生综合素质评价实施细则》，毕业班同学在评奖评优通知公布之日（含）为止已确定录用的论文视作已发表），5000字以下，84分（120*0.7）；2.智库报告：《美国国民健康安全战略新动向及我对策》，鞠澍极，程乐（导师），B，2023年3月采用，21分（30*0.7）。</t>
  </si>
  <si>
    <t>1.社会工作：（1）党支部副书记、良好、3分；（2）班级文体委员、合格、1分</t>
  </si>
  <si>
    <t>完成法律诊所课程并与同学负责一起工伤纠纷法律援助案件；于律所，法院实习。</t>
  </si>
  <si>
    <t>钱晓颖</t>
  </si>
  <si>
    <t>22202137</t>
  </si>
  <si>
    <t>1.学术竞赛：省部级，全国金法槌杯模拟法庭大赛二等奖，最佳文书，最佳辩护（经评审委员会核定为省级特等奖），2024年3月，团队分配70%，56分。 2.学术会议论文及主题发言：法院参与涉案企业刑事合规审查之研究，第十届岳麓刑事法论坛新时期的刑事法学热点问题，其他，2023年11月，湖南大学主办，第二作者（导师为第一作者），7分。 3.参与课题：国社科一般项目，正当防卫的法理基础研究，2023年11月，团队第3序位，36分；国社科重大项目子课题，总体国家安全观视域下网络知识产权犯罪研究，2023年10月，团队第2序位，56分；省级，构建轻罪治理体系，2024年8月，团队第2序位，31.5分。 4.美国圣路易斯华盛顿大学法律英语能力证书，不计分。</t>
  </si>
  <si>
    <t>1.社会工作：班级团支书，优秀，8分。 2.志愿服务：108小时。15分。 3.社会实践：厅局级优秀研究报告（经评审委员会审核视为校级），2024年5月，独作，8分。 4.创新创业：团队联合创始人兼核心成员，6分。 5.校运会100米和跳远，不计分。</t>
  </si>
  <si>
    <t>1.学术竞赛：省部级，全国金法槌杯模拟法庭大赛二等奖，最佳文书，最佳辩护（经评审委员会核定为省级特等奖），2024年3月，团队分配70%，56分。 2.学术会议论文及主题发言：法院参与涉案企业刑事合规审查之研究，第十届岳麓刑事法论坛新时期的刑事法学热点问题，其他，2023年11月，湖南大学主办，第二作者（导师为第一作者），7分。 3.参与课题：国社科一般项目，正当防卫的法理基础研究，2023年11月，团队第3序位，36分；国社科重大项目子课题，总体国家安全观视域下网络知识产权犯罪研究，2023年10月，团队第2序位，56分；省级，构建轻罪治理体系，2024年8月，团队第2序位，31.5分。 4.美国圣路易斯华盛顿大学法律英语能力证书，不计分。1.社会工作：班级团支书，优秀，8分。 2.志愿服务：108小时。15分。 3.社会实践：厅局级优秀研究报告（经评审委员会审核视为校级），2024年5月，独作，8分。 4.创新创业：团队联合创始人兼核心成员，6分。 5.校运会100米和跳远，不计分。</t>
  </si>
  <si>
    <t>蔡欣桐</t>
  </si>
  <si>
    <t>22202139</t>
  </si>
  <si>
    <t>1.期刊论文类：（1）《Deftou Maria-Louiza, Exporting the European Convention on Human Rights》，第1作者，发表在《Human Rights Law Review》（法学权威期刊），2023年9月，84分；（2）《Legal regulation of generative AI: a multidimensional construction》，第2作者，发表在《International Journal of Legal Discourse》（其他权威期刊），2023年12月，3分；2.学术会议论文及主题发言：《Human Rights Protection in the Digital Age under the Principle of Common Concern of Humankind》，其他会议，由浙大枫桥研究院主办，2023年12月，10分</t>
  </si>
  <si>
    <t>1.文体活动：（1）光华法学院云上自习室比赛一等奖；（2）光华法学院民法典知识竞赛三等奖；（3）光华法学院党团知识竞赛团体二等奖</t>
  </si>
  <si>
    <t>1.志愿服务总计时数21小时，8分；2.获得“文明寝室”荣誉称号，6分</t>
  </si>
  <si>
    <t>刘亚巍</t>
  </si>
  <si>
    <t>22302122</t>
  </si>
  <si>
    <t>1.期刊论文类：（1）《论宪法规范力》，《法治现代化研究》2024年第2期，刘亚巍和曾韬，CSSCI扩展版来源期刊，19.5分（30*0.65）；（2）《意大利众议院宪法事务委员会“关于修改1978年12月23日公布的第833号法律第19条以及其他为无住所居民提供卫生保障服务有关规定”的第433号众议院法案合宪性审查报告的情况》，《备案审查研究》2023年第4辑（总第10辑），刘亚巍和宋靖涵，其他期刊，6.5分（10*0.65）；2.参与智库课题：省级，《法律草案合宪性审查研究》，团队参与人第2序位，27分（45*0.6）；3.学术会议论文与学术竞赛：《备案审查案例的当前来源—从2023年报案例类型结构说起》，其他会议，2023备审年报众评—备案审查研究小组新年读书会，由此形成的论文成果目前已被《人大研究》接收，已刊于2024年第10期。</t>
  </si>
  <si>
    <t>1.社会工作：（1）23级法硕三班生活委员、优秀、4分；（2）光华法学院团委宣传部副部长、良好、6分；2.文体活动：（1）2023年浙江大学光华法学院硕博合唱比赛，院级，二等奖，1.6分；（2）光华法学院第二十五届金秋体育文化节定向越野，院级，第一名，2.4分；（3）光华法学院第二十五届金秋体育文化节女篮，院级，亚军，1.6分；（4）志愿时长超20小时，8分。</t>
  </si>
  <si>
    <t>1. 积极参与志愿服务活动，研一累计工时达20多小时，在中国刑事诉讼年会2023年学术年会、春季研究生毕业典礼等活动中担任志愿者一职；2. 积极参加学校和学院举办的讲座活动，及学术活动。</t>
  </si>
  <si>
    <t>王雨辰</t>
  </si>
  <si>
    <t>22202134</t>
  </si>
  <si>
    <t>德恒杯案例研习大赛二等奖</t>
  </si>
  <si>
    <t>1.社会工作：（1）党支部宣传委员、良好、3分；2.志愿时长25.84小时、8分</t>
  </si>
  <si>
    <t>王欣悦</t>
  </si>
  <si>
    <t>22302081</t>
  </si>
  <si>
    <t>报刊论文类：《平衡未成年人的权益保护与司法责任追究》，除导师外第1作者，《人民法院报》，其他核心，2024年6月，42分</t>
  </si>
  <si>
    <t>1.社会工作：（1）团委宣传部副部长、良好、6分；（2）学生职业发展中心副部长、良好、6分；（3）志愿服务21小时，8分。2.文体活动：（1）学院硕博班级合唱比赛三等奖，0.8分；（2）学院金秋文化节定向越野三等奖，0.8分。</t>
  </si>
  <si>
    <t>韩洋煜</t>
  </si>
  <si>
    <t>22302115</t>
  </si>
  <si>
    <t>1.主持课题：《专业从业人员直播带货的法律规制》，浙江省大学生科技创新活动计划（新苗人才计划）</t>
  </si>
  <si>
    <t>（1）党支部书记，优秀，10分；（2）法律硕士协会主席，优秀，8分</t>
  </si>
  <si>
    <t>（1）参与校级“公毅计划”社会实践活动</t>
  </si>
  <si>
    <t>李政德</t>
  </si>
  <si>
    <t>22202087</t>
  </si>
  <si>
    <t>学术会议论文及主题发言：（1）《互联网领域内反垄断与反不正当竞争之法律规制与案例浅析》，第1作者，河北省法学会经济法学研究会2023年会论文集收录（非公开出版），2023年10月，5分； （2）《中国法律史研究范式之比较——范式的类比、对比与范式转换》，第1作者，河北省法学会法理学研究会2023年会论文集收录（非公开出版），2023年10月，5分； （3）《中国式法治现代化的宪法保障研究及热点事案评析》，第1作者，首届“中国式现代化建设与京津冀协同发展的宪法保障”论坛）征文二等奖，2023年11月，8分。</t>
  </si>
  <si>
    <t>1.社会工作：校宣讲团干事考核良好，3分；2.文体活动：志愿活动30.13小时，8分。</t>
  </si>
  <si>
    <t>社会实践参与情况：（1）2023-2024学年任浙江大学青年马克思主义者（学生骨干）培养学院第16期学员，顺利结业；（2）任杭州第19届亚运会志愿者。</t>
  </si>
  <si>
    <t>张熙越</t>
  </si>
  <si>
    <t>22202109</t>
  </si>
  <si>
    <t>1.期刊论文类：《行政多人诉讼当事人基本信息查明责任分配及裁判方式选择》，《人民司法》，2024年第28期，第二作者，核心期刊，21分；2.关于完善《浙江省食品安全数字化追溯规定（草案）》的若干建议获副省长批示，第三作者，3分。</t>
  </si>
  <si>
    <t>1.社会工作：党支部书记，优秀，8分；2.文体活动：金秋文化节，定向越野，第三名（团体），0.8分；（3）志愿者小时数16h，6分</t>
  </si>
  <si>
    <t>2023年8月至2024年2月，在浙江省高级人民法院行政庭实习，一篇文章在《人民司法》发布并获满分实习成绩，获浙江大学24年优秀实践成果奖。</t>
  </si>
  <si>
    <t>李林睿</t>
  </si>
  <si>
    <t>22302144</t>
  </si>
  <si>
    <t>1.期刊论文类：《基于法条知识的事理型类案检索方法》，《浙江大学学报（工学版）》2024年第58卷第7期，第一作者，一级期刊，48分（80*0.6）</t>
  </si>
  <si>
    <t>1.社会工作：班级心理委员、良好、3分；2.文体活动：（1）校歌合唱比赛，院级，班级二等奖，1.6分；（2）志愿服务时长11.82小时，6分</t>
  </si>
  <si>
    <t>参与普法宣传等活动</t>
  </si>
  <si>
    <t>杨诗佳</t>
  </si>
  <si>
    <t>22202056</t>
  </si>
  <si>
    <t>（1）国家级，2023年第21届“贸仲杯”国际商事仲裁辩论赛，获三等奖，团队第3序位，12分；（2）校级，全国2024年第5届全国高等院校英语能力大赛，获二等奖，20分</t>
  </si>
  <si>
    <t>1.社会工作：班级、生涯发展委员、良好、3分。 2.文体活动：金秋体育文化节电子竞技类比赛团队第二名、1.6分。</t>
  </si>
  <si>
    <t>曹睿珂</t>
  </si>
  <si>
    <t>22302145</t>
  </si>
  <si>
    <t>积极参加科研实践：协助导师申报“制定金融法”相关国家社科基金重大项目；参与制作国家法官学院证券法相关课题报告；随同导师赴温州市中级人民法院及温州数据资源法庭调研，围绕课题（“商业银行法律纠纷的司法实践与理论”）进行研讨。0分。</t>
  </si>
  <si>
    <t>参加2023年浙江大学光华法学院硕博合唱比赛，二等奖1.6分；在“浙江大学2023年运动会田径比赛”中获得铁饼第五名、200米第八名，2分；参评学年志愿服务时长累计达53.86小时（均为志愿汇系统记录时长），10分；担任学院职业发展中心信息平台部主任（年度社会工作考评结果为“优秀”），8分。</t>
  </si>
  <si>
    <t>（1）积极参加社会实践（2024年7月至今），实习体会、实习照片由“盘龙共青团”（区级团委）公众号报道。（2）在云南省科协主管下的公益组织“云南省参与式发展学会”担任志愿者并获评“杰出志愿者“，主要工作内容：辅助建立、管理110余个双一流高校的云南籍新生、家长交流群（包括协助浙大云南招生组组长，建立与维护“浙大云南家长群”，现已有293名成员，含多位招生志愿者及老师）；组织80余位志愿者开展工作；在学会主办的公益咨询群中分享学习经验；协助开展2024年云南省高考文理状元经验公益分享会（2024年8月18日）。</t>
  </si>
  <si>
    <t>叶韫</t>
  </si>
  <si>
    <t>22302136</t>
  </si>
  <si>
    <t>第十四届纽黑文学派与国际法会议青年论坛，作报告人，2023年12月，10分</t>
  </si>
  <si>
    <t>1.社会工作：学院兼职辅导员，考核优秀， 12分。学院团委办公室部长，考核优秀，兼任按50%计，5分。2. 文体活动：参加2023年浙江大学光华法学院硕博合唱比赛，二等奖1.6分；金秋体育文化节，第二名，2023年11月，2分。</t>
  </si>
  <si>
    <t>蔡晨昕</t>
  </si>
  <si>
    <t>22302117</t>
  </si>
  <si>
    <t>1.社会工作（1）兼职辅导员、优秀、12分（2）团支书、优秀、8分 2.文体活动：2023-2024 班级合唱比赛三等奖</t>
  </si>
  <si>
    <t>志愿活动20小时</t>
  </si>
  <si>
    <t>肖文博</t>
  </si>
  <si>
    <t>22302076</t>
  </si>
  <si>
    <t>“LEC杯”法律英语术语翻译知识竞赛全国二等奖，20分</t>
  </si>
  <si>
    <t>（1）法律硕士协会宣传部部长，良好，6分；（2）习近平法治思想学生宣讲团讲师，良好，3分；（3）浙江大学第二十一届十佳歌手，校级，第7名，1分；（4）浙江大学第十七届永谦之星，校级，第4名，2分；（5）光华法学院金秋晚会校歌合唱，院级，三等奖，0.8分；（6）光华法学院金秋体育文化节趣味运动比赛，院级，第1名，3分；（7）金秋体育文化节电子竞技类比赛，院级，第3名，0.8分；（8）志愿者活动，28.28小时，8分。</t>
  </si>
  <si>
    <t>（1）志愿者活动（28.28小时）；（2）担任浙江立法研究院学生助理；（3）浙江大学研究生艺术团成员，随团参加多场大型文艺活动演出。</t>
  </si>
  <si>
    <t>陈倩楠</t>
  </si>
  <si>
    <t>22302068</t>
  </si>
  <si>
    <t>主持课题：浙江省教育厅一般科研项目《大模型赋能政务服务的构造及其法治化研究》</t>
  </si>
  <si>
    <t>1. 社会工作：（1）院研究生会副部长、良好、【4分】（2）院职业发展中心副部长、合格、1分（3）院宣传部部长助理、合格、1分【3分】（4）班级宣传委员、合格、1分（5）志原时数203.86小时，18．分【18分】； 2. 文体活动：文体活动：浙江大学每日中华名画征文大赛一等奖，6分【3分】；浙江大学科学家精神作品大赛二等奖，4分【2分】；浙江大学三好杯民族运动四等奖，2分【2分】；光华法学院金秋晚会校歌合唱三等奖，0.8分【0.8分】</t>
  </si>
  <si>
    <t>董湘灵</t>
  </si>
  <si>
    <t>22202142</t>
  </si>
  <si>
    <t>1.期刊论文类：永康某科技公司诉上海某货代、美国某货运公司无单放货司法管辖权案评析，《中国海事》2024年第7期，第一作者，部级期刊，10分</t>
  </si>
  <si>
    <t>1. 社会工作：（1）党支部书记，优秀，8分；2.文体活动：金秋体育文化节电子竞技类团体第二名，1.6分</t>
  </si>
  <si>
    <t>参与暑期青枫巴士枫桥经验暑期实践活动，获校级暑期实践优秀论文 8分；志愿时长24小时 8分；</t>
  </si>
  <si>
    <t>王若竞</t>
  </si>
  <si>
    <t>22202102</t>
  </si>
  <si>
    <t>期刊论文类：The Applicability of the Precautionary Principle in International Investment Disputes: Science, Law, and Human Rights,《Journal of Economics and Law》2024 Vol1 No4. 7分。</t>
  </si>
  <si>
    <t>1. 志愿服务：22.5小时，8分。2. 校级年度十佳学生记者荣誉称号，7分。</t>
  </si>
  <si>
    <t>志愿服务累计时长22.5h，其中参与2024国际法年会志愿服务，担任小组长。</t>
  </si>
  <si>
    <t>王梓帆</t>
  </si>
  <si>
    <t>22302126</t>
  </si>
  <si>
    <t>1. 《“枫桥经验”与诉源治理法治化》，载《南都学坛》2024年第3期，7分；1.主持浙江省大学生科技创新活动计划《能动司法视野下社会治理法治化和数字化研究》（厅局级）40分； 2.参与中国刑事诉讼法学研究会“刑事诉讼法制完善”重点项目《轻罪治理视角下＜刑事诉讼法&gt;修改重点问题研究》（省部级）27分</t>
  </si>
  <si>
    <t>1. 社会工作：（1）党支部书记、优秀、8分；（2）浙大基协会长、优秀、8分；2. 志愿服务108小时，15分；3.文体活动：（1） 学院金秋晚会合唱比赛二等奖，1.6分</t>
  </si>
  <si>
    <t>公毅计划赴吉林社会实践团</t>
  </si>
  <si>
    <t>孙佳辰</t>
  </si>
  <si>
    <t>22302149</t>
  </si>
  <si>
    <t>参加厅局级别课题（新苗计划）《能动司法视野下社会治理法治化和数字化研究》，第二参与人，2024年4月，20分</t>
  </si>
  <si>
    <t>1.社会工作：（1）院团委副书记（挂职）、院兼职辅导员，优秀，12分；（2）团委宣传部部长，优秀，5分；（3）纪检委员，优秀，4分；2.文体活动：2023年浙江大学光华法学院硕博合唱比赛，院级，二等奖1.6分</t>
  </si>
  <si>
    <t>参与浙江大学2024年暑期研究生社会实践，前往四川省成都市龙泉驿区基地，考核成绩优秀</t>
  </si>
  <si>
    <t>宋肖雯</t>
  </si>
  <si>
    <t>22302118</t>
  </si>
  <si>
    <t>同公示</t>
  </si>
  <si>
    <t>金頔</t>
  </si>
  <si>
    <t>22202095</t>
  </si>
  <si>
    <t>1.期刊论文类：《数字检察背景下法律监督模型的实践应用、风险及其应对》，除导师外第一作者，其他期刊，7分（10*0.7）</t>
  </si>
  <si>
    <t>1.参加公毅计划社会实践校级优秀团队，4分；2.参评学年志愿服务时数：100小时（含）-200小时，15分</t>
  </si>
  <si>
    <t>俞婉婷</t>
  </si>
  <si>
    <t>22202052</t>
  </si>
  <si>
    <t>1.社会工作：（1）党支部副书记、良好、3分；（2）浙江大学茶艺队外联部副部长、优秀、6分；2.文体活动：（1）第九届中华茶奥会创新展演赛金奖，12分；（2）志愿时长24.98小时，8分</t>
  </si>
  <si>
    <t>孙宇婷</t>
  </si>
  <si>
    <t>22302079</t>
  </si>
  <si>
    <t>1.学术竞赛：“LEC”杯法律英语术语翻译知识竞赛全国二等奖，20分</t>
  </si>
  <si>
    <t>1.社会工作：（1）团支部书记，优秀，8分；（2）法律硕士协会宣传部副部长，优秀，6分；2.文体活动：（1）光华法学院金秋晚会校歌合唱，三等奖，0.8分；（2）金秋体育文化节拔河比赛，第二名，1.6分；（3）金秋体育文化节电子竞技类比赛，第三名，0.8分；（4）消防趣味竞赛，一等奖，2.4分；3.社会实践与志愿服务：2023-2024学年志愿服务时数22.78小时，8分</t>
  </si>
  <si>
    <t>陆介基</t>
  </si>
  <si>
    <t>22302101</t>
  </si>
  <si>
    <t>【未参加评优】1.期刊论文类：陆介基：《国内外数据管理成熟度模型比较分析》，载《中国电子商务》，2023第7期。；2.团体标准：《互联网企业ESG评估指南》；3.校级学业优秀奖助金</t>
  </si>
  <si>
    <t>【未参加评优】党员之家综合实践部副部长、良好，6分</t>
  </si>
  <si>
    <t>实习获奖：上海市高级人民法院上海高院“优秀实习法官助理”称号、“优秀调研成果”奖项、“优秀法律文书”奖项</t>
  </si>
  <si>
    <t>吴琪</t>
  </si>
  <si>
    <t>22302090</t>
  </si>
  <si>
    <t>研究生艺术团考核优秀:4分；院文体部副部长考核良好:3分；班级文体委员考核良好:3分；浙大茶艺队队员考核良好:3分；金秋体育文化节女篮亚军:1.6分，班级拔河比赛亚军1.6分，班级拔河比赛三等奖0.8分，志愿时数20.42小时:8分</t>
  </si>
  <si>
    <t>罗馨怡</t>
  </si>
  <si>
    <t>22302137</t>
  </si>
  <si>
    <t>学术会议发言：发言《Addressing Algorithmic Discrimination in the Digital Economy》，其他会议，浙江大学“新时代”枫桥经验研究院主办的第十四届纽黑文学派与国际法会议青年论坛（2023年12月），10分</t>
  </si>
  <si>
    <t>1.社会工作：（1）班长，考核优秀，8分；（2）党员之家综合事务部部长，考核良好，6分；2.文体项目：2023年浙江大学光华法学院硕博合唱比赛二等奖，1.6分</t>
  </si>
  <si>
    <t>张悦</t>
  </si>
  <si>
    <t>22302114</t>
  </si>
  <si>
    <t>无科研获奖</t>
  </si>
  <si>
    <t>1.社会工作：（1）光华法学院兼职辅导员、优秀、12分；（2）光华法学院学生党员之家副主任、优秀、5分；（3）志愿活动、39小时、8分；2.文体活动：2023年金秋晚会合唱比赛、院级、三等奖、0.8分。</t>
  </si>
  <si>
    <t>1.社会实践：参加“平安浙江建设20周年”在基层——“青马向上&amp;新青年”研学营活动；参加“公毅”计划赴天津暑期基层服务专项社会实践；诚信兴商，魅力玉皇 ——浙江大学光华法学院法律诊所普法宣传。2.获奖情况：2023-2024年浙江大学优秀研究生、2023-2024年浙江大学优秀团员、2023-2024光华法学院优秀研究生干部。</t>
  </si>
  <si>
    <t>郑雅沁</t>
  </si>
  <si>
    <t>22302066</t>
  </si>
  <si>
    <t>暂无</t>
  </si>
  <si>
    <t>1.社会工作：（1）学生职业发展中心活动联络部考核良好，6分；（2）法律硕士（非法学）1班学习委员考核优秀，4分； 2.文体活动：（1）光华法学院金秋晚会校歌合唱三等奖，0.8分；（2）金秋体育文化节拔河比赛第二名，1.6分；（3）消防趣味竞赛一等奖，2.4分；（4）光华法学院第二十五届金秋体育文化节五子棋比赛第二名，2分</t>
  </si>
  <si>
    <t>周鸿菲</t>
  </si>
  <si>
    <t>22302132</t>
  </si>
  <si>
    <t>团委社会实践与青年志愿者指导部副部长，考核良好，6分。2023年浙江大学光华法学院硕博合唱二等奖1.6分</t>
  </si>
  <si>
    <t>校级社会实践先进个人、校级十佳团队、浙江省暑期优秀调研报告一等奖</t>
  </si>
  <si>
    <t>唐小轩</t>
  </si>
  <si>
    <t>22302116</t>
  </si>
  <si>
    <t>1.社会工作：（1）党支部纪检委员、优秀、4分；（2）学生职业发展中心活动联络部副部长，良好，4分。2.文体活动：（1）第25届金秋体育文化节女篮比赛，院级，第2名，1.6分；（2）2023年趣味消防运动会，院级，第2名，1.6分； （3）2023年法学院硕博合唱比赛，院级，第3名，0.8分；（4）参评学年志愿服务时数24.83小时，8分</t>
  </si>
  <si>
    <t>积极参与社会志愿者工作</t>
  </si>
  <si>
    <t>杨连蓉</t>
  </si>
  <si>
    <t>22202115</t>
  </si>
  <si>
    <t>明法杯全国大学生模拟法庭比赛最佳书状团体分配 2分</t>
  </si>
  <si>
    <t>法律硕士非法学第五党支部纪检委员，良好，3分</t>
  </si>
  <si>
    <t>张嘉栩</t>
  </si>
  <si>
    <t>22302113</t>
  </si>
  <si>
    <t>1.社会工作：（1）院级研会主席团考核优秀10分，（2）团委宣传部部长助理考核优秀6分2.文体活动：（1）金秋体育文化节篮球赛季军0.8分（2）金秋体育文化节合唱比赛三等奖0.8分（3）志愿汇志愿时长20小时以上8分</t>
  </si>
  <si>
    <t>六和律师事务所优秀实习生，参与光华法学院“校园法治大使海外行”牛津暑校项目</t>
  </si>
  <si>
    <t>黄泓森</t>
  </si>
  <si>
    <t>22202110</t>
  </si>
  <si>
    <t>2023年金秋体育文化节象棋比赛，院级，第2名，2分</t>
  </si>
  <si>
    <t>刘冲宇</t>
  </si>
  <si>
    <t>22302085</t>
  </si>
  <si>
    <t>1.社会工作：法律硕士这会法务实践部副部长  良好 4分；2.文体活动：2023金秋晚会歌唱比赛，院级，三等奖，0.8分；2023金秋体育节拔河比赛，院级，第二名，1.6分。</t>
  </si>
  <si>
    <t>吕雨菲</t>
  </si>
  <si>
    <t>22302070</t>
  </si>
  <si>
    <t>文体活动：2023金秋体育文化节五子棋比赛（个人），院级，第1名，3分。 2023金秋体育文化节女篮比赛（团体），院级，第2名，1.6分。 2023金秋体育文化节定向越野比赛（团体），院级，第1名，2.4分。 2023院硕博合唱比赛三等奖（团体），院级，三等奖，0.8分。</t>
  </si>
  <si>
    <t>胥崇浩</t>
  </si>
  <si>
    <t>22302125</t>
  </si>
  <si>
    <t>1.社会工作：（1）法律硕士协会外联部副部长、良好、6分；（2）学生职业发展中心综合事务部副部长、优秀、6分；（3）研究生会学术学业部副部长、合格、1分；（4）班级生涯发展委员、合格、1分。2.文体活动：（1）校歌合唱二等奖、1.6分</t>
  </si>
  <si>
    <t>朋辈生涯发展辅导之星</t>
  </si>
  <si>
    <t>张效康</t>
  </si>
  <si>
    <t>22302138</t>
  </si>
  <si>
    <t>社会工作:志愿者小时数13.1，6分，团委文体部部长助理良好，6分。研究生会文体部副部长合格，1分。 文体活动:2023年浙江大学光华法学院硕博合唱比赛，二等奖1.6分。金秋体育文化节篮球冠军，2.4分</t>
  </si>
  <si>
    <t>培养类型</t>
  </si>
  <si>
    <t>是否毕业班</t>
  </si>
  <si>
    <t>童禺杰</t>
  </si>
  <si>
    <t>12202019</t>
  </si>
  <si>
    <t>博士</t>
  </si>
  <si>
    <t>普博</t>
  </si>
  <si>
    <t>非毕业班</t>
  </si>
  <si>
    <t>1.期刊论文类：（1）《共同市场支配地位的制度反思和理论澄清》，《法治研究》2023年第5期，唯一作者，北核/CSSCI扩展，60分。（2）《知识产权领域反垄断法适用的几点思考》，《人民法院报》2024年5月16日第7版，第二作者（除导师外第1作者），按核心期刊级的其他同级期刊计，42分。 2.学术会议论文及主题发言：（1）“Implications of the EU Digital Markets Act on China’s Anti-monopoly Enforcement on Digital Platforms: Is it Time for a Game-Changer?”，国际区域性会议，第17届欧洲中国法研究协会年会（17th Annual Conference of the European China Law Studies Association），作口头报告人，20分。 3.主持或者参与课题：（1）国家级重点课题，《数据基础制度研究(含数据确权、流通、企业确权授权等)》，第四参与者（合作作者为法学院老师且为第一作者），28分；（2）省部级重点课题，《数字平台反垄断监管的路径创新和实现机制研究》，第三参与者（合作作者为法学院老师且为第一作者），22.5分。 4.智库成果：（1）B级智库成果，《关于＜反不正当竞争法&gt;修订的意见建议》，第二作者（除导师外第1作者），21分。</t>
  </si>
  <si>
    <t>/</t>
  </si>
  <si>
    <t>袁韬</t>
  </si>
  <si>
    <t>12202018</t>
  </si>
  <si>
    <t>1.期刊论文类：《伪造、篡改档案行为犯罪化的理论证成与立法设计》，袁韬，《档案管理》2023年第6期，核心期刊，60分；《侵权类“二次创作”短视频的刑法规制：理论逻辑与教义分析》，袁韬，核心期刊，《青年记者》2024年第8期，60分；《醉驾不起诉的教义学展开》，袁韬，《河南警察学院学报》2024年第2期，2024年3月，10分。2.学术会议：北京市文化娱乐法学会2023年度年会暨娱乐法治征文，入选会议论文，2024年1月，3分（其他会议）；3.课题："2023年国家社会科学基金后期资助项目：《醉驾入刑的司法认定与社会治理研究》，第一参加人，立项时间：2023年10月；30分 2024年度浙江省人民检察院专题调研重点课题：《数字检察战略视域下检察应用数据来源问题研究》，第一参加人，立项时间：2024年6月，厅局级参与，14分 2023年浙江省人民检察院重点课题：《数字检察监督行政执法护航民营经济制度研究》，第一参与人，结项时间：2023年12月，厅局级参与，14分；4.第四届新时代“枫桥经验”与社会治理现代化全国性学术征文比赛一等奖，2024年5月，其他比赛，20分。</t>
  </si>
  <si>
    <t>陈高鸣</t>
  </si>
  <si>
    <t>12202014</t>
  </si>
  <si>
    <t>1.期刊论文类：（1）《合作型正义：逻辑、谱系与进路——以重罪案件适用认罪认罚从宽程序为视角》，《政法学刊》2024年第4期，唯一作者，其他期刊，10分。 （2）《敏捷司法语境下的轻罪检察裁量探索》，《福建警察学院学报》2024年第5期，唯一作者，其他期刊，0分。（3） 2.学术会议论文及主题发言：（1）参加中国刑事诉讼法学研究会2023年学术年会暨第三届理事会第二次会议（省级会议）并作报告（第1作者发言），《刑事诉讼法治建设中的数字化智能化：论数字时代的附条件不起诉》，除教师外第1作者，2023年11月，14分； 3.专著、译著、编著：参与《刑事诉讼法案例研习》第一章、第四章撰写，法律出版社，2024年3月，5分； 4.主持或者参与课题：（1）参加2024年度教育部人文社会科学研究青年基金“数字权力的公益诉讼规制路径研究”（24YJC820037）（国家级一般课题），除教师外第1作者，2024年7月，42分；（2）参加2024年度最高人民检察院检察理论研究重点课题“数字检察发展趋势和运行规律研究”（GJ2024B11）（省部级），除教师外第1作者，2024年8月，31.5分；（3）参加中国刑事诉讼法学研究会“刑事诉讼法制完善”重点项目“轻罪治理视角下《刑事诉讼法》修改重点问题研究”（省部级），除教师外第1作者，2024年7月，31.5分。 6.学术竞赛：（1）参加中国国际大学生创新大赛（2024）获金奖（国家级），FlyDrug—全球新药发现智能化引领者，团队协商一致的第1作者，2024年10月，0分。（2）参加浙江省国际大学生创新大赛（2024）获金奖（省级），FlyDrug—全球新药发现智能化引领者，团队协商一致的第1作者，2024年7月，已被浙江大学推荐参加中国国际大学生创新大赛（2024）总决赛，按照校团委的惯例，认定特等奖，56分。（3）参加浙江大学第十六届“蒲公英”大学生创新大赛获特等奖（校级），FlyDrug—全球新药发现智能化引领者，团队协商一致的第1作者，2024年7月，已被浙江大学推荐参加浙江省国际大学生创新大赛（2024），按照校团委的惯例，认定特等奖。（同一项目取最高获奖计分，不重复计算），0分。</t>
  </si>
  <si>
    <t>1.社会工作：（1）党支部书记考核优秀，8分。（2）参评学年志愿服务时数28.5小时，8分。 2.文体活动：（1）参与浙江大学冬季舞会，0分；（2）参与浙江大学光华法学院第十六届金秋体育文化节拔河比赛，0分。</t>
  </si>
  <si>
    <t>汪伟</t>
  </si>
  <si>
    <t>12202023</t>
  </si>
  <si>
    <t>1，期刊论文类《Innovative Strategies and Forward Thinking on China’s Digital Maritime Law Enforcement》，独著，发表在《Marine Policy》（SSCI一区），2024年8月，84分（120X0.7）；《算法演绎下的数据隐私侵害及ESG防治——从TIKTOK数据隐私风波谈起》，独著，发表在《上海法学研究》（CSSCI集刊），2024年2月，21分（30X0.7）；2. 主题发言：（1）数字货币“长臂管辖”的美国机制及阻断应对，中国国际法年会，14分（20 X0.7）；江西省数据法学会，数据隐私的算法侵害及ESG治理，一等奖并报告，17.5分（25 X0.7）。</t>
  </si>
  <si>
    <t>浙江大学博士生会对外交流部，良好，6分；</t>
  </si>
  <si>
    <t>组织筹备浙江大学登攀节；国外合作项目联合培养</t>
  </si>
  <si>
    <t>赵梓羽</t>
  </si>
  <si>
    <t>12302037</t>
  </si>
  <si>
    <t>1.期刊论文类：《生成式人工智能数据安全风险及其应对》，《情报资料工作》2023年12月，赵梓羽（独作），（核心期刊），60分；《论生态文明演进中的能源数据分类分级制度构建》，《南京大学学报(哲学·人文科学·社会科学)》2024年2月，导师一作，第2作者，（核心期刊），60*0.7=42分；《数字赋能与风险规制之衡平：当环境治理遇见通用人工智能》，《上海政法学院学报（法治论丛）》2024年第5期，第二作者，10*0.7=7分；《新时代“枫桥经验”引领新昌社会治理共同体构建》，《政策瞭望》，2023年10月，导师一作，第2作者，（其它）10*0.7=7分；“新兴权利与法治中国”学术研讨会，论文《通用人工智能赋能环境治理：技术跃迁、法律风险及应对》，主办单位：“新兴权利与法治中国”期刊联盟、《暨南学报》编辑部（其他），二等奖，二作，报告，2024年6月22日；“天府环境杯”生态环境法律与政策主题征文活动，《通用人工智能赋能环境治理：技术跃迁、法律风险及应对》，主办单位：四川省生态环境政策法制研究会、成都理江大学文法学院，独作，一等奖；论文《数字赋能与风险规制之衡平：当环境治理遇见通用人工智能》被《中国社会科学文摘》全文转载，2024年第11期。 2.学术会议论文及主题发言：第十四届纽黑文学派与国际法国际会议，论文《Empowering Environmental Governance with General Artificial Intelligence: Technological Advancements, Legal Risks, and Mitigation Strategies》，主办单位：浙江大学光华法学院，报告，2023年12月，10分；2023年浙江大学全国博士生学术论坛，论文《通用人工智能赋能环境治理：技术跃迁、法律风险及应对》，主办单位：浙江大学研究生院，报告，2023年12月，10分；</t>
  </si>
  <si>
    <t>（1）博士生会权益服务部考评优秀，8分（2）班级合唱比赛院级一等奖2.4分</t>
  </si>
  <si>
    <t>俎文天</t>
  </si>
  <si>
    <t>12202027</t>
  </si>
  <si>
    <t xml:space="preserve">1.期刊论文类： （1）《美西方经济制裁效力困境下的中国涉外法治回应》，载《财经法学》2024年第1期（法学类CSSCI来源期刊），独立作者，100分； （2）《从投资保护迈向投资便利化：投资争端解决机制的“再平衡”及中国因应》，第二作者，载“人大复印报刊资料《投资与证券》”2023年第11期全文转载，第二作者，38  2.资政报告类： 所写资政报告，获中国法学会会长肯定性批示，社科院认定等级“B+”，第二作者，28（40*0.7）  </t>
  </si>
  <si>
    <t>1.全程参与杭州2022年亚运会志愿服务活动，并获亚组委推荐信； 2.参评学年志愿服务时数159.48小时，15分。</t>
  </si>
  <si>
    <t>浙江省商务厅2024年对策类课题评选“一等奖”</t>
  </si>
  <si>
    <t>叶宣含</t>
  </si>
  <si>
    <t>12002019</t>
  </si>
  <si>
    <t>2020级</t>
  </si>
  <si>
    <t>直博</t>
  </si>
  <si>
    <t>毕业班</t>
  </si>
  <si>
    <t>1.《公共数据授权运营赋能新质生产力的逻辑展开与法治进路》，独作第1作者，发表在《北京理工大学学报(社会科学版)》(法学以外的其他学科核心期刊)，2024年7月，60分； 2.《论人工智能治理的监管沙盒路径与机制(英文)》，独作第一作者，录用于《科技与法律(中英文)》(CSSCI期刊扩展版)，2024年9月，30分 3.《美国对华专利限制措施的分析与因应》,除导师外第1作者，录用于《科技管理研究》(CSSCI期刊扩展版)，2024年5月，21分； 4.《论数据基础制度的理论前提:从理性人假设到社会人假设》，独作第1作者，录用于《山东科技大学学报(社会科学版)》(其它期刊)，2024年7月，10分</t>
  </si>
  <si>
    <t>赵丹阳</t>
  </si>
  <si>
    <t>12202015</t>
  </si>
  <si>
    <t>1.期刊论文：《论前置程序取消后证券虚假陈述民事诉讼的程序修正》，《上海金融》2024年第5期，核心期刊，读作，60分。2.期刊：《论在线民事诉讼等效原则》，《北方法学》2023年第6期，核心期刊，第二作者，42分。3.参与《新时代“枫桥经验”经验与共同富裕》写书项目，5分。</t>
  </si>
  <si>
    <t>翟率宇</t>
  </si>
  <si>
    <t>12002023</t>
  </si>
  <si>
    <t>1.期刊论文类：《评Hamester公司诉加纳仲裁案》，唯一作者，发表在《商事仲裁与调解》，2023年11月，10分；《软法与硬法视角下跨境数据流动国际造法的路径》，《上海对外经贸大学学报》（CSSCI扩展版）录用，唯一作者，30分。2.学术会议论文及主题发言：2023年国际经济法年会，报告人，2023年11月，20分；“枫桥国际研讨会——地方治理现代化”会议，报告人，2023年12月，0分；2023年浙江省国际经济法年会，报告人，获一等奖，2023年11月，15分；2023年浙江省国际法年会，报告人，获二等奖，2023年11月，13分；2024年国际法年会论文，非公开出版，2024年，0分。3.专著：《国际经济法案例研习》，参与章节写作，2024年3月出版，5分。4.课题：参加浙江省司法厅项目《浙江省民营企业涉外经营常用法律知识普法研究》，在课题组成员当中（除了负责人之外）排位第一，2023年11月，14分；参加浙江省商务厅《浙江省国际经贸合作促进条例》立法项目，在浙江大学光华法学院参与团队成员中（除了主持人之外）排位第三，2023年10月，10分。</t>
  </si>
  <si>
    <t>1.社会工作：（1）党支部书记，考核优秀，8分；（2）组织委员，考核良好，3分；（3）获评院级优秀学生干部，0分；（4）参加浙江大学研究生党员骨干马克思主义理论经典著作研读示范班，并获评优秀，2024年3月，0分。2.文体活动：（1）参加第25届金秋体育文化节跑步比赛获亚军，2023年11月，2分；（2）参加2024第一届中国大学生当代摄影奖获银奖，2024年4月，8分。</t>
  </si>
  <si>
    <t>志愿服务时数：24小时，8分。</t>
  </si>
  <si>
    <t>刘浩锴</t>
  </si>
  <si>
    <t>12302008</t>
  </si>
  <si>
    <t>1.期刊论文类：《宪法的“天衣”在于实施：基于“五四宪法”的宪法监督之“缝”的思考》，除博导外第1作者，《法治现代化研究》（C扩），2024年6月，30*0.7=21分； 2.学术会议论文：《备案审查衔接联动的“形”与“神”》，2023年中国宪法学年会文集收录，1作，博导2作，2023年10月21日，5分； 3.学术会议论文：《备案审查中宪法解释的权力配置、运行场景与落实机制》（独作），第二届规范性文件制发与备亲审查黄河法沿论坛文集收录，主办单位：甘肃政法大学、甘肃省人大常委会法工委、甘肃省司法厅，独作，二等奖，2024年8月10日，3+3=6分； 4.学术会议论文：《宪法序言中统一战线规范的文本释义与逻辑解读》，2023年湖南省法学会宪法学研究会年会文集收录，独作，二等奖，2023年12月4日，3+3=6分 5.参写著作。张翔主编：《宪法学核心知识点精解》，中国人民大学出版社2024年7月版（一级出版社），撰写“第九章 宪法实施和监督”，共计9.5W字（正文8.7W字），5分 6.参加课题。国家社会科学基金青年项目“人民政协民主监督职能与国家监察权的互动关系研究”（18CZZ016），主持人非本校，第三参与人，2024年2月27日结项，60*0.3=18分</t>
  </si>
  <si>
    <t>博二支部书记考评优秀，8分</t>
  </si>
  <si>
    <t>1.《备案审查中宪法解释的权力配置、运行场景与落实机制》（独作），第二届规范性文件制发与备亲审查黄河法沿论坛，二等奖，独作，主办单位：甘肃政法大学、甘肃省人大常委会法工委、甘肃省司法厅，独作，2024年8月10日。 2.《宪法序言中统一战线规范的文本释义与逻辑解读》，2023年湖南省法学会宪法学研究会年会文集收录，二等奖，独作，主办单位：湖南省法学会宪法学研究会，2023年12月4日；</t>
  </si>
  <si>
    <t>边品三</t>
  </si>
  <si>
    <t>12302004</t>
  </si>
  <si>
    <t>1.期刊论文类：《规避限购政策的借名买房在案外人异议之诉中的法律适用》，《宁波开放大学学报》2023年第4期，独作，普刊，10分；2.学术竞赛：“德恒杯”案例研习大赛，博士生组二等奖，2023年11月，40分。</t>
  </si>
  <si>
    <t>1.文体活动：班级合唱比赛，院级，一等奖，2.4分</t>
  </si>
  <si>
    <t>付雨晴</t>
  </si>
  <si>
    <t>12102006</t>
  </si>
  <si>
    <t>2021级</t>
  </si>
  <si>
    <t>浙江大学2023年研究生社会实践先进个人荣誉称号</t>
  </si>
  <si>
    <t>周艺玮</t>
  </si>
  <si>
    <t>12402019</t>
  </si>
  <si>
    <t>2024级</t>
  </si>
  <si>
    <t>原料药领域利润挤压行为的反垄断法规制，《中国价格监管与反垄断》，周艺玮，其他期刊，10分；学术会议主题发言是今年11月的</t>
  </si>
  <si>
    <t>是否为学校认定的经济困难生</t>
  </si>
  <si>
    <t>若为经济困难生，请填写</t>
  </si>
  <si>
    <t>科研认定</t>
  </si>
  <si>
    <t>普困</t>
  </si>
  <si>
    <t>90.717</t>
  </si>
  <si>
    <t>特困</t>
  </si>
  <si>
    <t>95.25</t>
  </si>
  <si>
    <t>86.871</t>
  </si>
  <si>
    <t>22302025</t>
  </si>
  <si>
    <t>90.36</t>
  </si>
  <si>
    <t>光华法学院学生会外联部部长、优秀、8分；浙江大学光华法学院法学硕士第一党支部书记、优秀、8分；法律援助中心办案部干事、优秀、4分；浙江大学学生基层工作服务协会联络部干事、优秀、4分；2023级科硕班组织委员、良好、3分；光华法学院金秋晚会班级合唱二等奖、院级、1.6分；光华法学院消防趣味运动会一等奖、院级、2.4分</t>
  </si>
  <si>
    <t>2024.07-2024.08，参与浙江大学光华法学院“90·00”青枫巴士暑期社会实践团成都社会实践活动，与团队一起进行了社区普法志愿服务，并到青羊区人民法院、武侯区人民检察院和成都市商务局等单位调研，同时指导团队本科生同学完成了调研报告的撰写。</t>
  </si>
  <si>
    <t>22302131</t>
  </si>
  <si>
    <t>（1）党员之家副主任考核优秀10分；（2）学生职业发展中心信息平台考核优秀6分；（3）文体活动：参加班级校歌合唱比赛1.6分</t>
  </si>
  <si>
    <t>多次参与学院志愿活动；获得校级优秀研究生、校级优秀研究生干部荣誉称号</t>
  </si>
  <si>
    <t>89.792</t>
  </si>
  <si>
    <t>12102026</t>
  </si>
  <si>
    <t>1.期刊论文类：(1)个人信息出境的国内法规制路径及体系化完善[J].治理研究,2024(02)，42分；(2)丘吉尔矿业公司与行星矿业公司诉印度尼西亚案之评介[J].商事仲裁与调解,2024(02)，10分；2.学术会议论文及主题发言：（1）2023年中国国际经济法学会年会暨学术研讨会发言，《数据流通交易法律治理的现实困局、涉外体系与破解进路》，收录论文集非公开出版，25分；（2）中国国际法学会2024年学术年会发言，《国际软法之治与中国路径——以个人信息跨境保护为例》，收录论文集非公开出版，25分。3.学术竞赛：（1）第一届“德恒杯”学生案例研习大赛博士生组一等奖，《从Ulysseas诉厄瓜多尔案看国际投资仲裁中的国家归因问题》，60分。</t>
  </si>
  <si>
    <t>162</t>
  </si>
  <si>
    <t>1.社会工作：（1）班级宣传生活委员，优秀，4分；2024年志愿小时数24个，8分；2.文体活动：（1）示范寝室，5分</t>
  </si>
  <si>
    <t>17</t>
  </si>
  <si>
    <t>22402105</t>
  </si>
  <si>
    <t>22302130</t>
  </si>
  <si>
    <t>87.667</t>
  </si>
  <si>
    <t>1.社会工作：（1）班级学习委员、合格、3分；（2）学生职业发展中心活动联络部部长、良好、6分；2.文体活动：2023年浙江大学光华法学院硕博合唱比赛，院级，二等奖，1.6分；3.志愿服务：时长24小时，8分。</t>
  </si>
  <si>
    <t>18.6</t>
  </si>
  <si>
    <t>浙江大学优秀团员</t>
  </si>
  <si>
    <t>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</si>
</sst>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name val="等线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0"/>
      <name val="宋体"/>
      <charset val="134"/>
    </font>
    <font>
      <sz val="11"/>
      <color indexed="8"/>
      <name val="等线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0"/>
      <color indexed="8"/>
      <name val="宋体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/>
    <xf numFmtId="0" fontId="6" fillId="0" borderId="1" xfId="0" applyFont="1" applyBorder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zoomScale="90" zoomScaleNormal="90" workbookViewId="0">
      <pane xSplit="1" ySplit="1" topLeftCell="M2" activePane="bottomRight" state="frozen"/>
      <selection/>
      <selection pane="topRight"/>
      <selection pane="bottomLeft"/>
      <selection pane="bottomRight" activeCell="O3" sqref="O3"/>
    </sheetView>
  </sheetViews>
  <sheetFormatPr defaultColWidth="9" defaultRowHeight="50" customHeight="1"/>
  <cols>
    <col min="1" max="2" width="9.16666666666667" customWidth="1"/>
    <col min="3" max="3" width="23.3333333333333" customWidth="1"/>
    <col min="4" max="4" width="16.1666666666667" customWidth="1"/>
    <col min="5" max="5" width="7" customWidth="1"/>
    <col min="6" max="6" width="38.3333333333333" customWidth="1"/>
    <col min="7" max="7" width="11" customWidth="1"/>
    <col min="8" max="8" width="90.6666666666667" customWidth="1"/>
    <col min="10" max="10" width="90.6666666666667" customWidth="1"/>
    <col min="12" max="12" width="45.3333333333333" customWidth="1"/>
    <col min="17" max="17" width="17.1666666666667" customWidth="1"/>
  </cols>
  <sheetData>
    <row r="1" customHeight="1" spans="1:17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10"/>
    </row>
    <row r="2" customHeight="1" spans="1:17">
      <c r="A2" s="16" t="s">
        <v>16</v>
      </c>
      <c r="B2" s="16" t="s">
        <v>17</v>
      </c>
      <c r="C2" s="16" t="s">
        <v>18</v>
      </c>
      <c r="D2" s="16" t="s">
        <v>19</v>
      </c>
      <c r="E2" s="16" t="s">
        <v>20</v>
      </c>
      <c r="F2" s="16">
        <v>89.88</v>
      </c>
      <c r="G2" s="16" t="s">
        <v>21</v>
      </c>
      <c r="H2" s="16" t="s">
        <v>22</v>
      </c>
      <c r="I2" s="3">
        <v>54</v>
      </c>
      <c r="J2" s="3" t="s">
        <v>23</v>
      </c>
      <c r="K2" s="3">
        <v>23</v>
      </c>
      <c r="L2" s="3" t="s">
        <v>24</v>
      </c>
      <c r="M2" s="19">
        <f t="shared" ref="M2:M14" si="0">N2+O2*0.4+P2*0.1</f>
        <v>113.78</v>
      </c>
      <c r="N2" s="3">
        <f t="shared" ref="N2:N14" si="1">F2</f>
        <v>89.88</v>
      </c>
      <c r="O2" s="3">
        <f t="shared" ref="O2:O14" si="2">I2</f>
        <v>54</v>
      </c>
      <c r="P2" s="3">
        <f t="shared" ref="P2:P14" si="3">K2</f>
        <v>23</v>
      </c>
      <c r="Q2" s="11"/>
    </row>
    <row r="3" customHeight="1" spans="1:17">
      <c r="A3" s="3" t="s">
        <v>25</v>
      </c>
      <c r="B3" s="3" t="s">
        <v>26</v>
      </c>
      <c r="C3" s="3" t="s">
        <v>18</v>
      </c>
      <c r="D3" s="3" t="s">
        <v>19</v>
      </c>
      <c r="E3" s="3" t="s">
        <v>20</v>
      </c>
      <c r="F3" s="3">
        <v>91.96</v>
      </c>
      <c r="G3" s="3" t="s">
        <v>21</v>
      </c>
      <c r="H3" s="3" t="s">
        <v>27</v>
      </c>
      <c r="I3" s="3">
        <v>46</v>
      </c>
      <c r="J3" s="3" t="s">
        <v>28</v>
      </c>
      <c r="K3" s="3">
        <v>31</v>
      </c>
      <c r="L3" s="3" t="s">
        <v>29</v>
      </c>
      <c r="M3" s="19">
        <f t="shared" si="0"/>
        <v>113.46</v>
      </c>
      <c r="N3" s="3">
        <f t="shared" si="1"/>
        <v>91.96</v>
      </c>
      <c r="O3" s="3">
        <f t="shared" si="2"/>
        <v>46</v>
      </c>
      <c r="P3" s="3">
        <f t="shared" si="3"/>
        <v>31</v>
      </c>
      <c r="Q3" s="10"/>
    </row>
    <row r="4" customHeight="1" spans="1:17">
      <c r="A4" s="3" t="s">
        <v>30</v>
      </c>
      <c r="B4" s="3" t="s">
        <v>31</v>
      </c>
      <c r="C4" s="3" t="s">
        <v>18</v>
      </c>
      <c r="D4" s="3" t="s">
        <v>19</v>
      </c>
      <c r="E4" s="3" t="s">
        <v>20</v>
      </c>
      <c r="F4" s="3">
        <v>91.48</v>
      </c>
      <c r="G4" s="3" t="s">
        <v>21</v>
      </c>
      <c r="H4" s="3" t="s">
        <v>32</v>
      </c>
      <c r="I4" s="3">
        <v>40</v>
      </c>
      <c r="J4" s="3" t="s">
        <v>33</v>
      </c>
      <c r="K4" s="3">
        <v>26</v>
      </c>
      <c r="L4" s="3" t="s">
        <v>34</v>
      </c>
      <c r="M4" s="19">
        <f t="shared" si="0"/>
        <v>110.08</v>
      </c>
      <c r="N4" s="3">
        <f t="shared" si="1"/>
        <v>91.48</v>
      </c>
      <c r="O4" s="3">
        <f t="shared" si="2"/>
        <v>40</v>
      </c>
      <c r="P4" s="3">
        <f t="shared" si="3"/>
        <v>26</v>
      </c>
      <c r="Q4" s="10"/>
    </row>
    <row r="5" customHeight="1" spans="1:17">
      <c r="A5" s="16" t="s">
        <v>35</v>
      </c>
      <c r="B5" s="16" t="s">
        <v>36</v>
      </c>
      <c r="C5" s="16" t="s">
        <v>18</v>
      </c>
      <c r="D5" s="16" t="s">
        <v>19</v>
      </c>
      <c r="E5" s="16" t="s">
        <v>20</v>
      </c>
      <c r="F5" s="16">
        <v>91.783</v>
      </c>
      <c r="G5" s="16" t="s">
        <v>21</v>
      </c>
      <c r="H5" s="16" t="s">
        <v>37</v>
      </c>
      <c r="I5" s="3">
        <v>22</v>
      </c>
      <c r="J5" s="3" t="s">
        <v>38</v>
      </c>
      <c r="K5" s="3">
        <v>22.6</v>
      </c>
      <c r="L5" s="16" t="s">
        <v>29</v>
      </c>
      <c r="M5" s="19">
        <f t="shared" si="0"/>
        <v>102.843</v>
      </c>
      <c r="N5" s="3">
        <f t="shared" si="1"/>
        <v>91.783</v>
      </c>
      <c r="O5" s="3">
        <f t="shared" si="2"/>
        <v>22</v>
      </c>
      <c r="P5" s="3">
        <f t="shared" si="3"/>
        <v>22.6</v>
      </c>
      <c r="Q5" s="10"/>
    </row>
    <row r="6" customHeight="1" spans="1:17">
      <c r="A6" s="3" t="s">
        <v>39</v>
      </c>
      <c r="B6" s="3" t="s">
        <v>40</v>
      </c>
      <c r="C6" s="3" t="s">
        <v>18</v>
      </c>
      <c r="D6" s="3" t="s">
        <v>19</v>
      </c>
      <c r="E6" s="3" t="s">
        <v>20</v>
      </c>
      <c r="F6" s="3">
        <v>91.875</v>
      </c>
      <c r="G6" s="3" t="s">
        <v>21</v>
      </c>
      <c r="H6" s="3" t="s">
        <v>41</v>
      </c>
      <c r="I6" s="3">
        <v>20</v>
      </c>
      <c r="J6" s="3" t="s">
        <v>42</v>
      </c>
      <c r="K6" s="3">
        <v>18.6</v>
      </c>
      <c r="L6" s="3" t="s">
        <v>29</v>
      </c>
      <c r="M6" s="19">
        <f t="shared" si="0"/>
        <v>101.735</v>
      </c>
      <c r="N6" s="3">
        <f t="shared" si="1"/>
        <v>91.875</v>
      </c>
      <c r="O6" s="3">
        <f t="shared" si="2"/>
        <v>20</v>
      </c>
      <c r="P6" s="3">
        <f t="shared" si="3"/>
        <v>18.6</v>
      </c>
      <c r="Q6" s="10"/>
    </row>
    <row r="7" customHeight="1" spans="1:17">
      <c r="A7" s="3" t="s">
        <v>43</v>
      </c>
      <c r="B7" s="3" t="s">
        <v>44</v>
      </c>
      <c r="C7" s="3" t="s">
        <v>18</v>
      </c>
      <c r="D7" s="3" t="s">
        <v>19</v>
      </c>
      <c r="E7" s="3" t="s">
        <v>20</v>
      </c>
      <c r="F7" s="3">
        <v>90.815</v>
      </c>
      <c r="G7" s="3" t="s">
        <v>21</v>
      </c>
      <c r="H7" s="3" t="s">
        <v>45</v>
      </c>
      <c r="I7" s="3">
        <v>10</v>
      </c>
      <c r="J7" s="3" t="s">
        <v>29</v>
      </c>
      <c r="K7" s="3">
        <v>19</v>
      </c>
      <c r="L7" s="3" t="s">
        <v>29</v>
      </c>
      <c r="M7" s="19">
        <f t="shared" si="0"/>
        <v>96.715</v>
      </c>
      <c r="N7" s="3">
        <f t="shared" si="1"/>
        <v>90.815</v>
      </c>
      <c r="O7" s="3">
        <f t="shared" si="2"/>
        <v>10</v>
      </c>
      <c r="P7" s="3">
        <f t="shared" si="3"/>
        <v>19</v>
      </c>
      <c r="Q7" s="10"/>
    </row>
    <row r="8" customHeight="1" spans="1:17">
      <c r="A8" s="3" t="s">
        <v>46</v>
      </c>
      <c r="B8" s="3" t="s">
        <v>47</v>
      </c>
      <c r="C8" s="3" t="s">
        <v>18</v>
      </c>
      <c r="D8" s="3" t="s">
        <v>19</v>
      </c>
      <c r="E8" s="3" t="s">
        <v>20</v>
      </c>
      <c r="F8" s="3">
        <v>90.917</v>
      </c>
      <c r="G8" s="3" t="s">
        <v>21</v>
      </c>
      <c r="H8" s="3" t="s">
        <v>48</v>
      </c>
      <c r="I8" s="3">
        <v>10</v>
      </c>
      <c r="J8" s="3" t="s">
        <v>49</v>
      </c>
      <c r="K8" s="3">
        <v>17</v>
      </c>
      <c r="L8" s="3" t="s">
        <v>29</v>
      </c>
      <c r="M8" s="19">
        <f t="shared" si="0"/>
        <v>96.617</v>
      </c>
      <c r="N8" s="3">
        <f t="shared" si="1"/>
        <v>90.917</v>
      </c>
      <c r="O8" s="3">
        <f t="shared" si="2"/>
        <v>10</v>
      </c>
      <c r="P8" s="3">
        <f t="shared" si="3"/>
        <v>17</v>
      </c>
      <c r="Q8" s="10"/>
    </row>
    <row r="9" customHeight="1" spans="1:17">
      <c r="A9" s="3" t="s">
        <v>50</v>
      </c>
      <c r="B9" s="3" t="s">
        <v>51</v>
      </c>
      <c r="C9" s="3" t="s">
        <v>18</v>
      </c>
      <c r="D9" s="3" t="s">
        <v>19</v>
      </c>
      <c r="E9" s="3" t="s">
        <v>20</v>
      </c>
      <c r="F9" s="3">
        <v>88.885</v>
      </c>
      <c r="G9" s="3" t="s">
        <v>21</v>
      </c>
      <c r="H9" s="3" t="s">
        <v>52</v>
      </c>
      <c r="I9" s="3">
        <v>10</v>
      </c>
      <c r="J9" s="3" t="s">
        <v>53</v>
      </c>
      <c r="K9" s="3">
        <v>17.6</v>
      </c>
      <c r="L9" s="3" t="s">
        <v>29</v>
      </c>
      <c r="M9" s="19">
        <f t="shared" si="0"/>
        <v>94.645</v>
      </c>
      <c r="N9" s="3">
        <f t="shared" si="1"/>
        <v>88.885</v>
      </c>
      <c r="O9" s="3">
        <f t="shared" si="2"/>
        <v>10</v>
      </c>
      <c r="P9" s="3">
        <f t="shared" si="3"/>
        <v>17.6</v>
      </c>
      <c r="Q9" s="10"/>
    </row>
    <row r="10" customHeight="1" spans="1:17">
      <c r="A10" s="3" t="s">
        <v>54</v>
      </c>
      <c r="B10" s="3" t="s">
        <v>55</v>
      </c>
      <c r="C10" s="3" t="s">
        <v>18</v>
      </c>
      <c r="D10" s="3" t="s">
        <v>19</v>
      </c>
      <c r="E10" s="3" t="s">
        <v>20</v>
      </c>
      <c r="F10" s="3">
        <v>91.32</v>
      </c>
      <c r="G10" s="3" t="s">
        <v>21</v>
      </c>
      <c r="H10" s="3" t="s">
        <v>29</v>
      </c>
      <c r="I10" s="3">
        <v>0</v>
      </c>
      <c r="J10" s="3" t="s">
        <v>56</v>
      </c>
      <c r="K10" s="3">
        <v>21.6</v>
      </c>
      <c r="L10" s="3" t="s">
        <v>57</v>
      </c>
      <c r="M10" s="19">
        <f t="shared" si="0"/>
        <v>93.48</v>
      </c>
      <c r="N10" s="3">
        <f t="shared" si="1"/>
        <v>91.32</v>
      </c>
      <c r="O10" s="3">
        <f t="shared" si="2"/>
        <v>0</v>
      </c>
      <c r="P10" s="3">
        <f t="shared" si="3"/>
        <v>21.6</v>
      </c>
      <c r="Q10" s="10"/>
    </row>
    <row r="11" s="12" customFormat="1" customHeight="1" spans="1:16">
      <c r="A11" s="3" t="s">
        <v>58</v>
      </c>
      <c r="B11" s="3" t="s">
        <v>59</v>
      </c>
      <c r="C11" s="3" t="s">
        <v>18</v>
      </c>
      <c r="D11" s="3" t="s">
        <v>19</v>
      </c>
      <c r="E11" s="3" t="s">
        <v>20</v>
      </c>
      <c r="F11" s="3">
        <v>91.88</v>
      </c>
      <c r="G11" s="3" t="s">
        <v>21</v>
      </c>
      <c r="H11" s="3" t="s">
        <v>29</v>
      </c>
      <c r="I11" s="3">
        <v>0</v>
      </c>
      <c r="J11" s="3" t="s">
        <v>60</v>
      </c>
      <c r="K11" s="3">
        <v>9.6</v>
      </c>
      <c r="L11" s="3" t="s">
        <v>29</v>
      </c>
      <c r="M11" s="19">
        <f t="shared" si="0"/>
        <v>92.84</v>
      </c>
      <c r="N11" s="3">
        <f t="shared" si="1"/>
        <v>91.88</v>
      </c>
      <c r="O11" s="3">
        <f t="shared" si="2"/>
        <v>0</v>
      </c>
      <c r="P11" s="3">
        <f t="shared" si="3"/>
        <v>9.6</v>
      </c>
    </row>
    <row r="12" s="12" customFormat="1" customHeight="1" spans="1:16">
      <c r="A12" s="3" t="s">
        <v>61</v>
      </c>
      <c r="B12" s="3" t="s">
        <v>62</v>
      </c>
      <c r="C12" s="3" t="s">
        <v>18</v>
      </c>
      <c r="D12" s="3" t="s">
        <v>19</v>
      </c>
      <c r="E12" s="3" t="s">
        <v>20</v>
      </c>
      <c r="F12" s="3">
        <v>89.792</v>
      </c>
      <c r="G12" s="3" t="s">
        <v>21</v>
      </c>
      <c r="H12" s="3" t="s">
        <v>29</v>
      </c>
      <c r="I12" s="3">
        <v>0</v>
      </c>
      <c r="J12" s="3" t="s">
        <v>63</v>
      </c>
      <c r="K12" s="3">
        <v>29.6</v>
      </c>
      <c r="L12" s="3" t="s">
        <v>64</v>
      </c>
      <c r="M12" s="19">
        <f t="shared" si="0"/>
        <v>92.752</v>
      </c>
      <c r="N12" s="3">
        <f t="shared" si="1"/>
        <v>89.792</v>
      </c>
      <c r="O12" s="3">
        <f t="shared" si="2"/>
        <v>0</v>
      </c>
      <c r="P12" s="3">
        <f t="shared" si="3"/>
        <v>29.6</v>
      </c>
    </row>
    <row r="13" customHeight="1" spans="1:17">
      <c r="A13" s="3" t="s">
        <v>65</v>
      </c>
      <c r="B13" s="3" t="s">
        <v>66</v>
      </c>
      <c r="C13" s="3" t="s">
        <v>18</v>
      </c>
      <c r="D13" s="3" t="s">
        <v>19</v>
      </c>
      <c r="E13" s="3" t="s">
        <v>20</v>
      </c>
      <c r="F13" s="3">
        <v>90.292</v>
      </c>
      <c r="G13" s="3" t="s">
        <v>21</v>
      </c>
      <c r="H13" s="3" t="s">
        <v>29</v>
      </c>
      <c r="I13" s="3">
        <v>0</v>
      </c>
      <c r="J13" s="3" t="s">
        <v>67</v>
      </c>
      <c r="K13" s="3">
        <v>5.6</v>
      </c>
      <c r="L13" s="3" t="s">
        <v>29</v>
      </c>
      <c r="M13" s="19">
        <f t="shared" si="0"/>
        <v>90.852</v>
      </c>
      <c r="N13" s="3">
        <f t="shared" si="1"/>
        <v>90.292</v>
      </c>
      <c r="O13" s="3">
        <f t="shared" si="2"/>
        <v>0</v>
      </c>
      <c r="P13" s="3">
        <f t="shared" si="3"/>
        <v>5.6</v>
      </c>
      <c r="Q13" s="10"/>
    </row>
    <row r="14" customHeight="1" spans="1:17">
      <c r="A14" s="3" t="s">
        <v>68</v>
      </c>
      <c r="B14" s="3" t="s">
        <v>69</v>
      </c>
      <c r="C14" s="3" t="s">
        <v>18</v>
      </c>
      <c r="D14" s="3" t="s">
        <v>19</v>
      </c>
      <c r="E14" s="3" t="s">
        <v>20</v>
      </c>
      <c r="F14" s="3">
        <v>90.56</v>
      </c>
      <c r="G14" s="3" t="s">
        <v>21</v>
      </c>
      <c r="H14" s="3" t="s">
        <v>70</v>
      </c>
      <c r="I14" s="3">
        <v>0</v>
      </c>
      <c r="J14" s="3" t="s">
        <v>71</v>
      </c>
      <c r="K14" s="3">
        <v>1.6</v>
      </c>
      <c r="L14" s="3" t="s">
        <v>72</v>
      </c>
      <c r="M14" s="19">
        <f t="shared" si="0"/>
        <v>90.72</v>
      </c>
      <c r="N14" s="3">
        <f t="shared" si="1"/>
        <v>90.56</v>
      </c>
      <c r="O14" s="3">
        <f t="shared" si="2"/>
        <v>0</v>
      </c>
      <c r="P14" s="3">
        <f t="shared" si="3"/>
        <v>1.6</v>
      </c>
      <c r="Q14" s="10"/>
    </row>
    <row r="15" customHeight="1" spans="3:4">
      <c r="C15" s="5"/>
      <c r="D15" s="5"/>
    </row>
  </sheetData>
  <autoFilter xmlns:etc="http://www.wps.cn/officeDocument/2017/etCustomData" ref="A1:P14" etc:filterBottomFollowUsedRange="0">
    <extLst/>
  </autoFilter>
  <sortState ref="A2:Q15">
    <sortCondition ref="M2" descending="1"/>
  </sortState>
  <conditionalFormatting sqref="K6">
    <cfRule type="cellIs" dxfId="0" priority="2" operator="lessThan">
      <formula>0</formula>
    </cfRule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zoomScale="96" zoomScaleNormal="96" workbookViewId="0">
      <pane xSplit="1" ySplit="1" topLeftCell="K2" activePane="bottomRight" state="frozen"/>
      <selection/>
      <selection pane="topRight"/>
      <selection pane="bottomLeft"/>
      <selection pane="bottomRight" activeCell="L6" sqref="L6"/>
    </sheetView>
  </sheetViews>
  <sheetFormatPr defaultColWidth="9" defaultRowHeight="50" customHeight="1"/>
  <cols>
    <col min="1" max="2" width="9.16666666666667" customWidth="1"/>
    <col min="3" max="3" width="27.6666666666667" customWidth="1"/>
    <col min="4" max="4" width="18.1666666666667" customWidth="1"/>
    <col min="5" max="5" width="7" customWidth="1"/>
    <col min="6" max="6" width="36.6666666666667" style="13" customWidth="1"/>
    <col min="7" max="7" width="12.5" customWidth="1"/>
    <col min="8" max="8" width="90.6666666666667" customWidth="1"/>
    <col min="9" max="9" width="14.6666666666667" customWidth="1"/>
    <col min="10" max="10" width="44.8333333333333" customWidth="1"/>
    <col min="11" max="11" width="20" customWidth="1"/>
    <col min="12" max="12" width="29" customWidth="1"/>
    <col min="13" max="13" width="10" customWidth="1"/>
    <col min="17" max="17" width="19.8333333333333" customWidth="1"/>
  </cols>
  <sheetData>
    <row r="1" customHeight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4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9" t="s">
        <v>15</v>
      </c>
      <c r="Q1" s="10"/>
    </row>
    <row r="2" customHeight="1" spans="1:17">
      <c r="A2" s="3" t="s">
        <v>73</v>
      </c>
      <c r="B2" s="3" t="s">
        <v>74</v>
      </c>
      <c r="C2" s="3" t="s">
        <v>18</v>
      </c>
      <c r="D2" s="3" t="s">
        <v>75</v>
      </c>
      <c r="E2" s="3" t="s">
        <v>76</v>
      </c>
      <c r="F2" s="15">
        <v>95.5</v>
      </c>
      <c r="G2" s="3" t="s">
        <v>21</v>
      </c>
      <c r="H2" s="3" t="s">
        <v>77</v>
      </c>
      <c r="I2" s="3">
        <v>225</v>
      </c>
      <c r="J2" s="3" t="s">
        <v>78</v>
      </c>
      <c r="K2" s="3">
        <v>4</v>
      </c>
      <c r="L2" s="3" t="s">
        <v>79</v>
      </c>
      <c r="M2" s="3">
        <f t="shared" ref="M2:M39" si="0">N2+O2*0.2+P2*0.1</f>
        <v>140.9</v>
      </c>
      <c r="N2" s="15">
        <f t="shared" ref="N2:N39" si="1">F2</f>
        <v>95.5</v>
      </c>
      <c r="O2" s="3">
        <f t="shared" ref="O2:O39" si="2">I2</f>
        <v>225</v>
      </c>
      <c r="P2" s="3">
        <f t="shared" ref="P2:P39" si="3">K2</f>
        <v>4</v>
      </c>
      <c r="Q2" s="11"/>
    </row>
    <row r="3" customHeight="1" spans="1:17">
      <c r="A3" s="3" t="s">
        <v>80</v>
      </c>
      <c r="B3" s="3" t="s">
        <v>81</v>
      </c>
      <c r="C3" s="3" t="s">
        <v>18</v>
      </c>
      <c r="D3" s="3" t="s">
        <v>75</v>
      </c>
      <c r="E3" s="3" t="s">
        <v>76</v>
      </c>
      <c r="F3" s="15">
        <v>90.48</v>
      </c>
      <c r="G3" s="3" t="s">
        <v>21</v>
      </c>
      <c r="H3" s="3" t="s">
        <v>82</v>
      </c>
      <c r="I3" s="3">
        <v>198</v>
      </c>
      <c r="J3" s="3" t="s">
        <v>83</v>
      </c>
      <c r="K3" s="3">
        <v>29</v>
      </c>
      <c r="L3" s="3" t="s">
        <v>84</v>
      </c>
      <c r="M3" s="3">
        <f t="shared" si="0"/>
        <v>132.98</v>
      </c>
      <c r="N3" s="15">
        <f t="shared" si="1"/>
        <v>90.48</v>
      </c>
      <c r="O3" s="3">
        <f t="shared" si="2"/>
        <v>198</v>
      </c>
      <c r="P3" s="3">
        <f t="shared" si="3"/>
        <v>29</v>
      </c>
      <c r="Q3" s="10"/>
    </row>
    <row r="4" customHeight="1" spans="1:17">
      <c r="A4" s="3" t="s">
        <v>85</v>
      </c>
      <c r="B4" s="3" t="s">
        <v>86</v>
      </c>
      <c r="C4" s="3" t="s">
        <v>18</v>
      </c>
      <c r="D4" s="3" t="s">
        <v>75</v>
      </c>
      <c r="E4" s="3" t="s">
        <v>76</v>
      </c>
      <c r="F4" s="15">
        <v>93.11</v>
      </c>
      <c r="G4" s="3" t="s">
        <v>21</v>
      </c>
      <c r="H4" s="3" t="s">
        <v>87</v>
      </c>
      <c r="I4" s="3">
        <v>97</v>
      </c>
      <c r="J4" s="3" t="s">
        <v>88</v>
      </c>
      <c r="K4" s="3">
        <v>14</v>
      </c>
      <c r="L4" s="3" t="s">
        <v>89</v>
      </c>
      <c r="M4" s="3">
        <f t="shared" si="0"/>
        <v>113.91</v>
      </c>
      <c r="N4" s="15">
        <f t="shared" si="1"/>
        <v>93.11</v>
      </c>
      <c r="O4" s="3">
        <f t="shared" si="2"/>
        <v>97</v>
      </c>
      <c r="P4" s="3">
        <f t="shared" si="3"/>
        <v>14</v>
      </c>
      <c r="Q4" s="10"/>
    </row>
    <row r="5" customHeight="1" spans="1:17">
      <c r="A5" s="3" t="s">
        <v>90</v>
      </c>
      <c r="B5" s="3" t="s">
        <v>91</v>
      </c>
      <c r="C5" s="3" t="s">
        <v>18</v>
      </c>
      <c r="D5" s="3" t="s">
        <v>75</v>
      </c>
      <c r="E5" s="3" t="s">
        <v>20</v>
      </c>
      <c r="F5" s="15">
        <v>89.357</v>
      </c>
      <c r="G5" s="3" t="s">
        <v>21</v>
      </c>
      <c r="H5" s="3" t="s">
        <v>92</v>
      </c>
      <c r="I5" s="3">
        <v>53</v>
      </c>
      <c r="J5" s="3" t="s">
        <v>93</v>
      </c>
      <c r="K5" s="3">
        <v>23.6</v>
      </c>
      <c r="L5" s="3" t="s">
        <v>94</v>
      </c>
      <c r="M5" s="3">
        <f t="shared" si="0"/>
        <v>102.317</v>
      </c>
      <c r="N5" s="15">
        <f t="shared" si="1"/>
        <v>89.357</v>
      </c>
      <c r="O5" s="3">
        <f t="shared" si="2"/>
        <v>53</v>
      </c>
      <c r="P5" s="3">
        <f t="shared" si="3"/>
        <v>23.6</v>
      </c>
      <c r="Q5" s="10"/>
    </row>
    <row r="6" customHeight="1" spans="1:17">
      <c r="A6" s="3" t="s">
        <v>95</v>
      </c>
      <c r="B6" s="3" t="s">
        <v>96</v>
      </c>
      <c r="C6" s="3" t="s">
        <v>18</v>
      </c>
      <c r="D6" s="3" t="s">
        <v>75</v>
      </c>
      <c r="E6" s="3" t="s">
        <v>76</v>
      </c>
      <c r="F6" s="15">
        <v>90.83</v>
      </c>
      <c r="G6" s="3" t="s">
        <v>21</v>
      </c>
      <c r="H6" s="3" t="s">
        <v>97</v>
      </c>
      <c r="I6" s="3">
        <v>40</v>
      </c>
      <c r="J6" s="3" t="s">
        <v>98</v>
      </c>
      <c r="K6" s="3">
        <v>11</v>
      </c>
      <c r="L6" s="3" t="s">
        <v>29</v>
      </c>
      <c r="M6" s="3">
        <f t="shared" si="0"/>
        <v>99.93</v>
      </c>
      <c r="N6" s="15">
        <f t="shared" si="1"/>
        <v>90.83</v>
      </c>
      <c r="O6" s="3">
        <f t="shared" si="2"/>
        <v>40</v>
      </c>
      <c r="P6" s="3">
        <f t="shared" si="3"/>
        <v>11</v>
      </c>
      <c r="Q6" s="10"/>
    </row>
    <row r="7" customHeight="1" spans="1:17">
      <c r="A7" s="3" t="s">
        <v>99</v>
      </c>
      <c r="B7" s="3" t="s">
        <v>100</v>
      </c>
      <c r="C7" s="3" t="s">
        <v>18</v>
      </c>
      <c r="D7" s="3" t="s">
        <v>75</v>
      </c>
      <c r="E7" s="3" t="s">
        <v>20</v>
      </c>
      <c r="F7" s="15">
        <v>89.492</v>
      </c>
      <c r="G7" s="3" t="s">
        <v>21</v>
      </c>
      <c r="H7" s="3" t="s">
        <v>101</v>
      </c>
      <c r="I7" s="3">
        <v>42</v>
      </c>
      <c r="J7" s="3" t="s">
        <v>102</v>
      </c>
      <c r="K7" s="3">
        <v>19.6</v>
      </c>
      <c r="L7" s="3" t="s">
        <v>29</v>
      </c>
      <c r="M7" s="3">
        <f t="shared" si="0"/>
        <v>99.852</v>
      </c>
      <c r="N7" s="15">
        <f t="shared" si="1"/>
        <v>89.492</v>
      </c>
      <c r="O7" s="3">
        <f t="shared" si="2"/>
        <v>42</v>
      </c>
      <c r="P7" s="3">
        <f t="shared" si="3"/>
        <v>19.6</v>
      </c>
      <c r="Q7" s="10"/>
    </row>
    <row r="8" customHeight="1" spans="1:17">
      <c r="A8" s="3" t="s">
        <v>103</v>
      </c>
      <c r="B8" s="3" t="s">
        <v>104</v>
      </c>
      <c r="C8" s="3" t="s">
        <v>18</v>
      </c>
      <c r="D8" s="3" t="s">
        <v>75</v>
      </c>
      <c r="E8" s="3" t="s">
        <v>20</v>
      </c>
      <c r="F8" s="15">
        <v>88.42</v>
      </c>
      <c r="G8" s="3" t="s">
        <v>21</v>
      </c>
      <c r="H8" s="3" t="s">
        <v>105</v>
      </c>
      <c r="I8" s="3">
        <v>40</v>
      </c>
      <c r="J8" s="3" t="s">
        <v>106</v>
      </c>
      <c r="K8" s="3">
        <v>18</v>
      </c>
      <c r="L8" s="3" t="s">
        <v>107</v>
      </c>
      <c r="M8" s="3">
        <f t="shared" si="0"/>
        <v>98.22</v>
      </c>
      <c r="N8" s="15">
        <f t="shared" si="1"/>
        <v>88.42</v>
      </c>
      <c r="O8" s="3">
        <f t="shared" si="2"/>
        <v>40</v>
      </c>
      <c r="P8" s="3">
        <f t="shared" si="3"/>
        <v>18</v>
      </c>
      <c r="Q8" s="10"/>
    </row>
    <row r="9" customHeight="1" spans="1:17">
      <c r="A9" s="3" t="s">
        <v>108</v>
      </c>
      <c r="B9" s="3" t="s">
        <v>109</v>
      </c>
      <c r="C9" s="3" t="s">
        <v>18</v>
      </c>
      <c r="D9" s="3" t="s">
        <v>75</v>
      </c>
      <c r="E9" s="3" t="s">
        <v>76</v>
      </c>
      <c r="F9" s="15">
        <v>87.73</v>
      </c>
      <c r="G9" s="3" t="s">
        <v>21</v>
      </c>
      <c r="H9" s="3" t="s">
        <v>110</v>
      </c>
      <c r="I9" s="3">
        <v>18</v>
      </c>
      <c r="J9" s="3" t="s">
        <v>111</v>
      </c>
      <c r="K9" s="3">
        <v>11</v>
      </c>
      <c r="L9" s="3" t="s">
        <v>112</v>
      </c>
      <c r="M9" s="3">
        <f t="shared" si="0"/>
        <v>92.43</v>
      </c>
      <c r="N9" s="15">
        <f t="shared" si="1"/>
        <v>87.73</v>
      </c>
      <c r="O9" s="3">
        <f t="shared" si="2"/>
        <v>18</v>
      </c>
      <c r="P9" s="3">
        <f t="shared" si="3"/>
        <v>11</v>
      </c>
      <c r="Q9" s="10"/>
    </row>
    <row r="10" customHeight="1" spans="1:17">
      <c r="A10" s="3" t="s">
        <v>113</v>
      </c>
      <c r="B10" s="3" t="s">
        <v>114</v>
      </c>
      <c r="C10" s="3" t="s">
        <v>18</v>
      </c>
      <c r="D10" s="3" t="s">
        <v>75</v>
      </c>
      <c r="E10" s="3" t="s">
        <v>76</v>
      </c>
      <c r="F10" s="15">
        <v>91.36</v>
      </c>
      <c r="G10" s="3" t="s">
        <v>21</v>
      </c>
      <c r="H10" s="3" t="s">
        <v>115</v>
      </c>
      <c r="I10" s="3">
        <v>24</v>
      </c>
      <c r="J10" s="3" t="s">
        <v>116</v>
      </c>
      <c r="K10" s="3">
        <v>14.8</v>
      </c>
      <c r="L10" s="3" t="s">
        <v>117</v>
      </c>
      <c r="M10" s="3">
        <f t="shared" si="0"/>
        <v>97.64</v>
      </c>
      <c r="N10" s="15">
        <f t="shared" si="1"/>
        <v>91.36</v>
      </c>
      <c r="O10" s="3">
        <f t="shared" si="2"/>
        <v>24</v>
      </c>
      <c r="P10" s="3">
        <f t="shared" si="3"/>
        <v>14.8</v>
      </c>
      <c r="Q10" s="10"/>
    </row>
    <row r="11" customHeight="1" spans="1:17">
      <c r="A11" s="16" t="s">
        <v>118</v>
      </c>
      <c r="B11" s="16" t="s">
        <v>119</v>
      </c>
      <c r="C11" s="17" t="s">
        <v>18</v>
      </c>
      <c r="D11" s="16" t="s">
        <v>75</v>
      </c>
      <c r="E11" s="16" t="s">
        <v>20</v>
      </c>
      <c r="F11" s="16">
        <v>87.571</v>
      </c>
      <c r="G11" s="16" t="s">
        <v>21</v>
      </c>
      <c r="H11" s="17" t="s">
        <v>120</v>
      </c>
      <c r="I11" s="3">
        <v>48</v>
      </c>
      <c r="J11" s="3" t="s">
        <v>121</v>
      </c>
      <c r="K11" s="3">
        <v>10.6</v>
      </c>
      <c r="L11" s="3" t="s">
        <v>122</v>
      </c>
      <c r="M11" s="3">
        <f t="shared" si="0"/>
        <v>98.231</v>
      </c>
      <c r="N11" s="15">
        <f t="shared" si="1"/>
        <v>87.571</v>
      </c>
      <c r="O11" s="3">
        <f t="shared" si="2"/>
        <v>48</v>
      </c>
      <c r="P11" s="3">
        <f t="shared" si="3"/>
        <v>10.6</v>
      </c>
      <c r="Q11" s="10"/>
    </row>
    <row r="12" customHeight="1" spans="1:17">
      <c r="A12" s="3" t="s">
        <v>123</v>
      </c>
      <c r="B12" s="3" t="s">
        <v>124</v>
      </c>
      <c r="C12" s="3" t="s">
        <v>18</v>
      </c>
      <c r="D12" s="3" t="s">
        <v>75</v>
      </c>
      <c r="E12" s="3" t="s">
        <v>76</v>
      </c>
      <c r="F12" s="15">
        <v>90.067</v>
      </c>
      <c r="G12" s="3" t="s">
        <v>21</v>
      </c>
      <c r="H12" s="3" t="s">
        <v>125</v>
      </c>
      <c r="I12" s="3">
        <v>32</v>
      </c>
      <c r="J12" s="3" t="s">
        <v>126</v>
      </c>
      <c r="K12" s="3">
        <v>4.6</v>
      </c>
      <c r="L12" s="3" t="s">
        <v>29</v>
      </c>
      <c r="M12" s="3">
        <f t="shared" si="0"/>
        <v>96.927</v>
      </c>
      <c r="N12" s="15">
        <f t="shared" si="1"/>
        <v>90.067</v>
      </c>
      <c r="O12" s="3">
        <f t="shared" si="2"/>
        <v>32</v>
      </c>
      <c r="P12" s="3">
        <f t="shared" si="3"/>
        <v>4.6</v>
      </c>
      <c r="Q12" s="10"/>
    </row>
    <row r="13" customHeight="1" spans="1:17">
      <c r="A13" s="3" t="s">
        <v>127</v>
      </c>
      <c r="B13" s="3" t="s">
        <v>128</v>
      </c>
      <c r="C13" s="3" t="s">
        <v>18</v>
      </c>
      <c r="D13" s="3" t="s">
        <v>75</v>
      </c>
      <c r="E13" s="3" t="s">
        <v>20</v>
      </c>
      <c r="F13" s="15">
        <v>92.633</v>
      </c>
      <c r="G13" s="3" t="s">
        <v>21</v>
      </c>
      <c r="H13" s="3" t="s">
        <v>129</v>
      </c>
      <c r="I13" s="3">
        <v>0</v>
      </c>
      <c r="J13" s="3" t="s">
        <v>130</v>
      </c>
      <c r="K13" s="3">
        <v>21.6</v>
      </c>
      <c r="L13" s="3" t="s">
        <v>131</v>
      </c>
      <c r="M13" s="3">
        <f t="shared" si="0"/>
        <v>94.793</v>
      </c>
      <c r="N13" s="15">
        <f t="shared" si="1"/>
        <v>92.633</v>
      </c>
      <c r="O13" s="3">
        <f t="shared" si="2"/>
        <v>0</v>
      </c>
      <c r="P13" s="3">
        <f t="shared" si="3"/>
        <v>21.6</v>
      </c>
      <c r="Q13" s="10"/>
    </row>
    <row r="14" customHeight="1" spans="1:17">
      <c r="A14" s="3" t="s">
        <v>132</v>
      </c>
      <c r="B14" s="3" t="s">
        <v>133</v>
      </c>
      <c r="C14" s="3" t="s">
        <v>18</v>
      </c>
      <c r="D14" s="3" t="s">
        <v>75</v>
      </c>
      <c r="E14" s="3" t="s">
        <v>20</v>
      </c>
      <c r="F14" s="15">
        <v>87.435</v>
      </c>
      <c r="G14" s="3" t="s">
        <v>21</v>
      </c>
      <c r="H14" s="3" t="s">
        <v>134</v>
      </c>
      <c r="I14" s="3">
        <v>10</v>
      </c>
      <c r="J14" s="3" t="s">
        <v>135</v>
      </c>
      <c r="K14" s="3">
        <v>20.6</v>
      </c>
      <c r="L14" s="3" t="s">
        <v>29</v>
      </c>
      <c r="M14" s="3">
        <f t="shared" si="0"/>
        <v>91.495</v>
      </c>
      <c r="N14" s="15">
        <f t="shared" si="1"/>
        <v>87.435</v>
      </c>
      <c r="O14" s="3">
        <f t="shared" si="2"/>
        <v>10</v>
      </c>
      <c r="P14" s="3">
        <f t="shared" si="3"/>
        <v>20.6</v>
      </c>
      <c r="Q14" s="10"/>
    </row>
    <row r="15" customHeight="1" spans="1:17">
      <c r="A15" s="3" t="s">
        <v>136</v>
      </c>
      <c r="B15" s="3" t="s">
        <v>137</v>
      </c>
      <c r="C15" s="3" t="s">
        <v>18</v>
      </c>
      <c r="D15" s="3" t="s">
        <v>75</v>
      </c>
      <c r="E15" s="3" t="s">
        <v>20</v>
      </c>
      <c r="F15" s="15">
        <v>89.12</v>
      </c>
      <c r="G15" s="3" t="s">
        <v>21</v>
      </c>
      <c r="H15" s="3" t="s">
        <v>29</v>
      </c>
      <c r="I15" s="3">
        <v>0</v>
      </c>
      <c r="J15" s="3" t="s">
        <v>138</v>
      </c>
      <c r="K15" s="3">
        <v>28.8</v>
      </c>
      <c r="L15" s="3" t="s">
        <v>139</v>
      </c>
      <c r="M15" s="3">
        <f t="shared" si="0"/>
        <v>92</v>
      </c>
      <c r="N15" s="15">
        <f t="shared" si="1"/>
        <v>89.12</v>
      </c>
      <c r="O15" s="3">
        <f t="shared" si="2"/>
        <v>0</v>
      </c>
      <c r="P15" s="3">
        <f t="shared" si="3"/>
        <v>28.8</v>
      </c>
      <c r="Q15" s="10"/>
    </row>
    <row r="16" customHeight="1" spans="1:17">
      <c r="A16" s="3" t="s">
        <v>140</v>
      </c>
      <c r="B16" s="3" t="s">
        <v>141</v>
      </c>
      <c r="C16" s="3" t="s">
        <v>18</v>
      </c>
      <c r="D16" s="3" t="s">
        <v>75</v>
      </c>
      <c r="E16" s="3" t="s">
        <v>20</v>
      </c>
      <c r="F16" s="15">
        <v>89.031</v>
      </c>
      <c r="G16" s="3" t="s">
        <v>21</v>
      </c>
      <c r="H16" s="3" t="s">
        <v>142</v>
      </c>
      <c r="I16" s="3">
        <v>20</v>
      </c>
      <c r="J16" s="3" t="s">
        <v>143</v>
      </c>
      <c r="K16" s="3">
        <v>24.6</v>
      </c>
      <c r="L16" s="3" t="s">
        <v>144</v>
      </c>
      <c r="M16" s="3">
        <f t="shared" si="0"/>
        <v>95.491</v>
      </c>
      <c r="N16" s="15">
        <f t="shared" si="1"/>
        <v>89.031</v>
      </c>
      <c r="O16" s="3">
        <f t="shared" si="2"/>
        <v>20</v>
      </c>
      <c r="P16" s="3">
        <f t="shared" si="3"/>
        <v>24.6</v>
      </c>
      <c r="Q16" s="10"/>
    </row>
    <row r="17" customHeight="1" spans="1:17">
      <c r="A17" s="3" t="s">
        <v>145</v>
      </c>
      <c r="B17" s="3" t="s">
        <v>146</v>
      </c>
      <c r="C17" s="3" t="s">
        <v>18</v>
      </c>
      <c r="D17" s="3" t="s">
        <v>75</v>
      </c>
      <c r="E17" s="3" t="s">
        <v>20</v>
      </c>
      <c r="F17" s="15">
        <v>88.714</v>
      </c>
      <c r="G17" s="3" t="s">
        <v>21</v>
      </c>
      <c r="H17" s="3" t="s">
        <v>147</v>
      </c>
      <c r="I17" s="3">
        <v>0</v>
      </c>
      <c r="J17" s="3" t="s">
        <v>148</v>
      </c>
      <c r="K17" s="3">
        <v>32.8</v>
      </c>
      <c r="L17" s="3" t="s">
        <v>29</v>
      </c>
      <c r="M17" s="3">
        <f t="shared" si="0"/>
        <v>91.994</v>
      </c>
      <c r="N17" s="15">
        <f t="shared" si="1"/>
        <v>88.714</v>
      </c>
      <c r="O17" s="3">
        <f t="shared" si="2"/>
        <v>0</v>
      </c>
      <c r="P17" s="3">
        <f t="shared" si="3"/>
        <v>32.8</v>
      </c>
      <c r="Q17" s="10"/>
    </row>
    <row r="18" customHeight="1" spans="1:17">
      <c r="A18" s="3" t="s">
        <v>149</v>
      </c>
      <c r="B18" s="3" t="s">
        <v>150</v>
      </c>
      <c r="C18" s="3" t="s">
        <v>18</v>
      </c>
      <c r="D18" s="3" t="s">
        <v>75</v>
      </c>
      <c r="E18" s="3" t="s">
        <v>76</v>
      </c>
      <c r="F18" s="15">
        <v>90</v>
      </c>
      <c r="G18" s="3" t="s">
        <v>21</v>
      </c>
      <c r="H18" s="3" t="s">
        <v>151</v>
      </c>
      <c r="I18" s="3">
        <v>10</v>
      </c>
      <c r="J18" s="3" t="s">
        <v>152</v>
      </c>
      <c r="K18" s="3">
        <v>25.6</v>
      </c>
      <c r="L18" s="3" t="s">
        <v>153</v>
      </c>
      <c r="M18" s="3">
        <f t="shared" si="0"/>
        <v>94.56</v>
      </c>
      <c r="N18" s="15">
        <f t="shared" si="1"/>
        <v>90</v>
      </c>
      <c r="O18" s="3">
        <f t="shared" si="2"/>
        <v>10</v>
      </c>
      <c r="P18" s="3">
        <f t="shared" si="3"/>
        <v>25.6</v>
      </c>
      <c r="Q18" s="10"/>
    </row>
    <row r="19" customHeight="1" spans="1:17">
      <c r="A19" s="16" t="s">
        <v>154</v>
      </c>
      <c r="B19" s="16" t="s">
        <v>155</v>
      </c>
      <c r="C19" s="16" t="s">
        <v>18</v>
      </c>
      <c r="D19" s="16" t="s">
        <v>75</v>
      </c>
      <c r="E19" s="16" t="s">
        <v>76</v>
      </c>
      <c r="F19" s="16">
        <v>90.82</v>
      </c>
      <c r="G19" s="16" t="s">
        <v>21</v>
      </c>
      <c r="H19" s="3" t="s">
        <v>156</v>
      </c>
      <c r="I19" s="3">
        <v>10</v>
      </c>
      <c r="J19" s="3" t="s">
        <v>157</v>
      </c>
      <c r="K19" s="3">
        <v>15</v>
      </c>
      <c r="L19" s="3" t="s">
        <v>158</v>
      </c>
      <c r="M19" s="3">
        <f t="shared" si="0"/>
        <v>94.32</v>
      </c>
      <c r="N19" s="15">
        <f t="shared" si="1"/>
        <v>90.82</v>
      </c>
      <c r="O19" s="3">
        <f t="shared" si="2"/>
        <v>10</v>
      </c>
      <c r="P19" s="3">
        <f t="shared" si="3"/>
        <v>15</v>
      </c>
      <c r="Q19" s="10"/>
    </row>
    <row r="20" customHeight="1" spans="1:17">
      <c r="A20" s="3" t="s">
        <v>159</v>
      </c>
      <c r="B20" s="3" t="s">
        <v>160</v>
      </c>
      <c r="C20" s="3" t="s">
        <v>18</v>
      </c>
      <c r="D20" s="3" t="s">
        <v>75</v>
      </c>
      <c r="E20" s="3" t="s">
        <v>20</v>
      </c>
      <c r="F20" s="15">
        <v>90.281</v>
      </c>
      <c r="G20" s="3" t="s">
        <v>21</v>
      </c>
      <c r="H20" s="3" t="s">
        <v>161</v>
      </c>
      <c r="I20" s="3">
        <v>7</v>
      </c>
      <c r="J20" s="3" t="s">
        <v>162</v>
      </c>
      <c r="K20" s="3">
        <v>32.6</v>
      </c>
      <c r="L20" s="3" t="s">
        <v>163</v>
      </c>
      <c r="M20" s="3">
        <f t="shared" si="0"/>
        <v>94.941</v>
      </c>
      <c r="N20" s="15">
        <f t="shared" si="1"/>
        <v>90.281</v>
      </c>
      <c r="O20" s="3">
        <f t="shared" si="2"/>
        <v>7</v>
      </c>
      <c r="P20" s="3">
        <f t="shared" si="3"/>
        <v>32.6</v>
      </c>
      <c r="Q20" s="10"/>
    </row>
    <row r="21" customHeight="1" spans="1:17">
      <c r="A21" s="3" t="s">
        <v>164</v>
      </c>
      <c r="B21" s="3" t="s">
        <v>165</v>
      </c>
      <c r="C21" s="3" t="s">
        <v>18</v>
      </c>
      <c r="D21" s="3" t="s">
        <v>75</v>
      </c>
      <c r="E21" s="3" t="s">
        <v>20</v>
      </c>
      <c r="F21" s="15">
        <v>87.631</v>
      </c>
      <c r="G21" s="3" t="s">
        <v>21</v>
      </c>
      <c r="H21" s="3" t="s">
        <v>166</v>
      </c>
      <c r="I21" s="3">
        <v>12</v>
      </c>
      <c r="J21" s="3" t="s">
        <v>167</v>
      </c>
      <c r="K21" s="3">
        <v>18.6</v>
      </c>
      <c r="L21" s="3" t="s">
        <v>168</v>
      </c>
      <c r="M21" s="3">
        <f t="shared" si="0"/>
        <v>91.891</v>
      </c>
      <c r="N21" s="15">
        <f t="shared" si="1"/>
        <v>87.631</v>
      </c>
      <c r="O21" s="3">
        <f t="shared" si="2"/>
        <v>12</v>
      </c>
      <c r="P21" s="3">
        <f t="shared" si="3"/>
        <v>18.6</v>
      </c>
      <c r="Q21" s="10"/>
    </row>
    <row r="22" customHeight="1" spans="1:17">
      <c r="A22" s="3" t="s">
        <v>169</v>
      </c>
      <c r="B22" s="3" t="s">
        <v>170</v>
      </c>
      <c r="C22" s="3" t="s">
        <v>18</v>
      </c>
      <c r="D22" s="3" t="s">
        <v>75</v>
      </c>
      <c r="E22" s="3" t="s">
        <v>20</v>
      </c>
      <c r="F22" s="15">
        <v>89.64</v>
      </c>
      <c r="G22" s="3" t="s">
        <v>21</v>
      </c>
      <c r="H22" s="3" t="s">
        <v>29</v>
      </c>
      <c r="I22" s="3">
        <v>0</v>
      </c>
      <c r="J22" s="3" t="s">
        <v>171</v>
      </c>
      <c r="K22" s="3">
        <v>15.8</v>
      </c>
      <c r="L22" s="3" t="s">
        <v>29</v>
      </c>
      <c r="M22" s="3">
        <f t="shared" si="0"/>
        <v>91.22</v>
      </c>
      <c r="N22" s="15">
        <f t="shared" si="1"/>
        <v>89.64</v>
      </c>
      <c r="O22" s="3">
        <f t="shared" si="2"/>
        <v>0</v>
      </c>
      <c r="P22" s="3">
        <f t="shared" si="3"/>
        <v>15.8</v>
      </c>
      <c r="Q22" s="10"/>
    </row>
    <row r="23" customHeight="1" spans="1:17">
      <c r="A23" s="3" t="s">
        <v>172</v>
      </c>
      <c r="B23" s="3" t="s">
        <v>173</v>
      </c>
      <c r="C23" s="3" t="s">
        <v>18</v>
      </c>
      <c r="D23" s="3" t="s">
        <v>75</v>
      </c>
      <c r="E23" s="3" t="s">
        <v>76</v>
      </c>
      <c r="F23" s="15">
        <v>88.9</v>
      </c>
      <c r="G23" s="3" t="s">
        <v>21</v>
      </c>
      <c r="H23" s="3" t="s">
        <v>174</v>
      </c>
      <c r="I23" s="3">
        <v>7</v>
      </c>
      <c r="J23" s="3" t="s">
        <v>29</v>
      </c>
      <c r="K23" s="3">
        <v>19</v>
      </c>
      <c r="L23" s="3" t="s">
        <v>175</v>
      </c>
      <c r="M23" s="3">
        <f t="shared" si="0"/>
        <v>92.2</v>
      </c>
      <c r="N23" s="15">
        <f t="shared" si="1"/>
        <v>88.9</v>
      </c>
      <c r="O23" s="3">
        <f t="shared" si="2"/>
        <v>7</v>
      </c>
      <c r="P23" s="3">
        <f t="shared" si="3"/>
        <v>19</v>
      </c>
      <c r="Q23" s="10"/>
    </row>
    <row r="24" customHeight="1" spans="1:17">
      <c r="A24" s="3" t="s">
        <v>176</v>
      </c>
      <c r="B24" s="3" t="s">
        <v>177</v>
      </c>
      <c r="C24" s="3" t="s">
        <v>18</v>
      </c>
      <c r="D24" s="3" t="s">
        <v>75</v>
      </c>
      <c r="E24" s="3" t="s">
        <v>76</v>
      </c>
      <c r="F24" s="15">
        <v>92.364</v>
      </c>
      <c r="G24" s="3" t="s">
        <v>21</v>
      </c>
      <c r="H24" s="3" t="s">
        <v>29</v>
      </c>
      <c r="I24" s="3">
        <v>0</v>
      </c>
      <c r="J24" s="3" t="s">
        <v>178</v>
      </c>
      <c r="K24" s="3">
        <v>29</v>
      </c>
      <c r="L24" s="3" t="s">
        <v>29</v>
      </c>
      <c r="M24" s="3">
        <f t="shared" si="0"/>
        <v>95.264</v>
      </c>
      <c r="N24" s="15">
        <f t="shared" si="1"/>
        <v>92.364</v>
      </c>
      <c r="O24" s="3">
        <f t="shared" si="2"/>
        <v>0</v>
      </c>
      <c r="P24" s="3">
        <f t="shared" si="3"/>
        <v>29</v>
      </c>
      <c r="Q24" s="10"/>
    </row>
    <row r="25" customHeight="1" spans="1:17">
      <c r="A25" s="3" t="s">
        <v>179</v>
      </c>
      <c r="B25" s="3" t="s">
        <v>180</v>
      </c>
      <c r="C25" s="3" t="s">
        <v>18</v>
      </c>
      <c r="D25" s="3" t="s">
        <v>75</v>
      </c>
      <c r="E25" s="3" t="s">
        <v>20</v>
      </c>
      <c r="F25" s="15">
        <v>89.203</v>
      </c>
      <c r="G25" s="3" t="s">
        <v>21</v>
      </c>
      <c r="H25" s="3" t="s">
        <v>181</v>
      </c>
      <c r="I25" s="3">
        <v>20</v>
      </c>
      <c r="J25" s="3" t="s">
        <v>182</v>
      </c>
      <c r="K25" s="3">
        <v>27.6</v>
      </c>
      <c r="L25" s="3" t="s">
        <v>29</v>
      </c>
      <c r="M25" s="3">
        <f t="shared" si="0"/>
        <v>95.963</v>
      </c>
      <c r="N25" s="15">
        <f t="shared" si="1"/>
        <v>89.203</v>
      </c>
      <c r="O25" s="3">
        <f t="shared" si="2"/>
        <v>20</v>
      </c>
      <c r="P25" s="3">
        <f t="shared" si="3"/>
        <v>27.6</v>
      </c>
      <c r="Q25" s="10"/>
    </row>
    <row r="26" customHeight="1" spans="1:17">
      <c r="A26" s="3" t="s">
        <v>183</v>
      </c>
      <c r="B26" s="3" t="s">
        <v>184</v>
      </c>
      <c r="C26" s="3" t="s">
        <v>21</v>
      </c>
      <c r="D26" s="3" t="s">
        <v>75</v>
      </c>
      <c r="E26" s="3" t="s">
        <v>20</v>
      </c>
      <c r="F26" s="15">
        <v>89.86</v>
      </c>
      <c r="G26" s="3" t="s">
        <v>21</v>
      </c>
      <c r="H26" s="3" t="s">
        <v>185</v>
      </c>
      <c r="I26" s="3">
        <v>0</v>
      </c>
      <c r="J26" s="3" t="s">
        <v>186</v>
      </c>
      <c r="K26" s="3">
        <v>0.8</v>
      </c>
      <c r="L26" s="3" t="s">
        <v>187</v>
      </c>
      <c r="M26" s="3">
        <f t="shared" si="0"/>
        <v>89.94</v>
      </c>
      <c r="N26" s="15">
        <f t="shared" si="1"/>
        <v>89.86</v>
      </c>
      <c r="O26" s="3">
        <f t="shared" si="2"/>
        <v>0</v>
      </c>
      <c r="P26" s="3">
        <f t="shared" si="3"/>
        <v>0.8</v>
      </c>
      <c r="Q26" s="10"/>
    </row>
    <row r="27" customHeight="1" spans="1:17">
      <c r="A27" s="3" t="s">
        <v>188</v>
      </c>
      <c r="B27" s="3" t="s">
        <v>189</v>
      </c>
      <c r="C27" s="3" t="s">
        <v>18</v>
      </c>
      <c r="D27" s="3" t="s">
        <v>75</v>
      </c>
      <c r="E27" s="3" t="s">
        <v>20</v>
      </c>
      <c r="F27" s="15">
        <v>90.717</v>
      </c>
      <c r="G27" s="3" t="s">
        <v>21</v>
      </c>
      <c r="H27" s="3" t="s">
        <v>29</v>
      </c>
      <c r="I27" s="3">
        <v>0</v>
      </c>
      <c r="J27" s="3" t="s">
        <v>190</v>
      </c>
      <c r="K27" s="3">
        <v>25</v>
      </c>
      <c r="L27" s="3" t="s">
        <v>29</v>
      </c>
      <c r="M27" s="3">
        <f t="shared" si="0"/>
        <v>93.217</v>
      </c>
      <c r="N27" s="15">
        <f t="shared" si="1"/>
        <v>90.717</v>
      </c>
      <c r="O27" s="3">
        <f t="shared" si="2"/>
        <v>0</v>
      </c>
      <c r="P27" s="3">
        <f t="shared" si="3"/>
        <v>25</v>
      </c>
      <c r="Q27" s="10"/>
    </row>
    <row r="28" customHeight="1" spans="1:17">
      <c r="A28" s="3" t="s">
        <v>191</v>
      </c>
      <c r="B28" s="3" t="s">
        <v>192</v>
      </c>
      <c r="C28" s="3" t="s">
        <v>18</v>
      </c>
      <c r="D28" s="3" t="s">
        <v>75</v>
      </c>
      <c r="E28" s="3" t="s">
        <v>20</v>
      </c>
      <c r="F28" s="15">
        <v>91.121</v>
      </c>
      <c r="G28" s="3" t="s">
        <v>21</v>
      </c>
      <c r="H28" s="3" t="s">
        <v>193</v>
      </c>
      <c r="I28" s="3">
        <v>10</v>
      </c>
      <c r="J28" s="3" t="s">
        <v>194</v>
      </c>
      <c r="K28" s="3">
        <v>23.6</v>
      </c>
      <c r="L28" s="3" t="s">
        <v>29</v>
      </c>
      <c r="M28" s="3">
        <f t="shared" si="0"/>
        <v>95.481</v>
      </c>
      <c r="N28" s="15">
        <f t="shared" si="1"/>
        <v>91.121</v>
      </c>
      <c r="O28" s="3">
        <f t="shared" si="2"/>
        <v>10</v>
      </c>
      <c r="P28" s="3">
        <f t="shared" si="3"/>
        <v>23.6</v>
      </c>
      <c r="Q28" s="10"/>
    </row>
    <row r="29" customHeight="1" spans="1:17">
      <c r="A29" s="3" t="s">
        <v>195</v>
      </c>
      <c r="B29" s="3" t="s">
        <v>196</v>
      </c>
      <c r="C29" s="3" t="s">
        <v>18</v>
      </c>
      <c r="D29" s="3" t="s">
        <v>75</v>
      </c>
      <c r="E29" s="3" t="s">
        <v>20</v>
      </c>
      <c r="F29" s="15">
        <v>87.97</v>
      </c>
      <c r="G29" s="3" t="s">
        <v>21</v>
      </c>
      <c r="H29" s="3" t="s">
        <v>197</v>
      </c>
      <c r="I29" s="3">
        <v>0</v>
      </c>
      <c r="J29" s="3" t="s">
        <v>198</v>
      </c>
      <c r="K29" s="3">
        <v>25.8</v>
      </c>
      <c r="L29" s="3" t="s">
        <v>199</v>
      </c>
      <c r="M29" s="3">
        <f t="shared" si="0"/>
        <v>90.55</v>
      </c>
      <c r="N29" s="15">
        <f t="shared" si="1"/>
        <v>87.97</v>
      </c>
      <c r="O29" s="3">
        <f t="shared" si="2"/>
        <v>0</v>
      </c>
      <c r="P29" s="3">
        <f t="shared" si="3"/>
        <v>25.8</v>
      </c>
      <c r="Q29" s="10"/>
    </row>
    <row r="30" customHeight="1" spans="1:17">
      <c r="A30" s="3" t="s">
        <v>200</v>
      </c>
      <c r="B30" s="3" t="s">
        <v>201</v>
      </c>
      <c r="C30" s="3" t="s">
        <v>18</v>
      </c>
      <c r="D30" s="3" t="s">
        <v>75</v>
      </c>
      <c r="E30" s="3" t="s">
        <v>20</v>
      </c>
      <c r="F30" s="15">
        <v>89.444</v>
      </c>
      <c r="G30" s="3" t="s">
        <v>21</v>
      </c>
      <c r="H30" s="3" t="s">
        <v>202</v>
      </c>
      <c r="I30" s="3">
        <v>0</v>
      </c>
      <c r="J30" s="3" t="s">
        <v>203</v>
      </c>
      <c r="K30" s="3">
        <v>16.8</v>
      </c>
      <c r="L30" s="3" t="s">
        <v>202</v>
      </c>
      <c r="M30" s="3">
        <f t="shared" si="0"/>
        <v>91.124</v>
      </c>
      <c r="N30" s="15">
        <f t="shared" si="1"/>
        <v>89.444</v>
      </c>
      <c r="O30" s="3">
        <f t="shared" si="2"/>
        <v>0</v>
      </c>
      <c r="P30" s="3">
        <f t="shared" si="3"/>
        <v>16.8</v>
      </c>
      <c r="Q30" s="10"/>
    </row>
    <row r="31" customHeight="1" spans="1:17">
      <c r="A31" s="3" t="s">
        <v>204</v>
      </c>
      <c r="B31" s="3" t="s">
        <v>205</v>
      </c>
      <c r="C31" s="3" t="s">
        <v>18</v>
      </c>
      <c r="D31" s="3" t="s">
        <v>75</v>
      </c>
      <c r="E31" s="3" t="s">
        <v>20</v>
      </c>
      <c r="F31" s="15">
        <v>90.833</v>
      </c>
      <c r="G31" s="3" t="s">
        <v>21</v>
      </c>
      <c r="H31" s="3" t="s">
        <v>29</v>
      </c>
      <c r="I31" s="3">
        <v>0</v>
      </c>
      <c r="J31" s="3" t="s">
        <v>206</v>
      </c>
      <c r="K31" s="3">
        <v>15.6</v>
      </c>
      <c r="L31" s="3" t="s">
        <v>207</v>
      </c>
      <c r="M31" s="3">
        <f t="shared" si="0"/>
        <v>92.393</v>
      </c>
      <c r="N31" s="15">
        <f t="shared" si="1"/>
        <v>90.833</v>
      </c>
      <c r="O31" s="3">
        <f t="shared" si="2"/>
        <v>0</v>
      </c>
      <c r="P31" s="3">
        <f t="shared" si="3"/>
        <v>15.6</v>
      </c>
      <c r="Q31" s="10"/>
    </row>
    <row r="32" customHeight="1" spans="1:17">
      <c r="A32" s="3" t="s">
        <v>208</v>
      </c>
      <c r="B32" s="3" t="s">
        <v>209</v>
      </c>
      <c r="C32" s="3" t="s">
        <v>18</v>
      </c>
      <c r="D32" s="3" t="s">
        <v>75</v>
      </c>
      <c r="E32" s="3" t="s">
        <v>20</v>
      </c>
      <c r="F32" s="15">
        <v>89.97</v>
      </c>
      <c r="G32" s="3" t="s">
        <v>21</v>
      </c>
      <c r="H32" s="3" t="s">
        <v>29</v>
      </c>
      <c r="I32" s="3">
        <v>0</v>
      </c>
      <c r="J32" s="3" t="s">
        <v>210</v>
      </c>
      <c r="K32" s="3">
        <v>20</v>
      </c>
      <c r="L32" s="3" t="s">
        <v>211</v>
      </c>
      <c r="M32" s="3">
        <f t="shared" si="0"/>
        <v>91.97</v>
      </c>
      <c r="N32" s="15">
        <f t="shared" si="1"/>
        <v>89.97</v>
      </c>
      <c r="O32" s="3">
        <f t="shared" si="2"/>
        <v>0</v>
      </c>
      <c r="P32" s="3">
        <f t="shared" si="3"/>
        <v>20</v>
      </c>
      <c r="Q32" s="10"/>
    </row>
    <row r="33" customHeight="1" spans="1:17">
      <c r="A33" s="3" t="s">
        <v>212</v>
      </c>
      <c r="B33" s="3" t="s">
        <v>213</v>
      </c>
      <c r="C33" s="3" t="s">
        <v>18</v>
      </c>
      <c r="D33" s="3" t="s">
        <v>75</v>
      </c>
      <c r="E33" s="3" t="s">
        <v>76</v>
      </c>
      <c r="F33" s="15">
        <v>95.25</v>
      </c>
      <c r="G33" s="3" t="s">
        <v>21</v>
      </c>
      <c r="H33" s="3" t="s">
        <v>214</v>
      </c>
      <c r="I33" s="3">
        <v>2</v>
      </c>
      <c r="J33" s="3" t="s">
        <v>215</v>
      </c>
      <c r="K33" s="3">
        <v>3</v>
      </c>
      <c r="L33" s="3" t="s">
        <v>29</v>
      </c>
      <c r="M33" s="3">
        <f t="shared" si="0"/>
        <v>95.95</v>
      </c>
      <c r="N33" s="15">
        <f t="shared" si="1"/>
        <v>95.25</v>
      </c>
      <c r="O33" s="3">
        <f t="shared" si="2"/>
        <v>2</v>
      </c>
      <c r="P33" s="3">
        <f t="shared" si="3"/>
        <v>3</v>
      </c>
      <c r="Q33" s="10"/>
    </row>
    <row r="34" customHeight="1" spans="1:17">
      <c r="A34" s="3" t="s">
        <v>216</v>
      </c>
      <c r="B34" s="3" t="s">
        <v>217</v>
      </c>
      <c r="C34" s="3" t="s">
        <v>18</v>
      </c>
      <c r="D34" s="3" t="s">
        <v>75</v>
      </c>
      <c r="E34" s="3" t="s">
        <v>20</v>
      </c>
      <c r="F34" s="15">
        <v>85.42</v>
      </c>
      <c r="G34" s="3" t="s">
        <v>21</v>
      </c>
      <c r="H34" s="3" t="s">
        <v>29</v>
      </c>
      <c r="I34" s="3">
        <v>0</v>
      </c>
      <c r="J34" s="3" t="s">
        <v>218</v>
      </c>
      <c r="K34" s="3">
        <v>27.6</v>
      </c>
      <c r="L34" s="3" t="s">
        <v>219</v>
      </c>
      <c r="M34" s="3">
        <f t="shared" si="0"/>
        <v>88.18</v>
      </c>
      <c r="N34" s="15">
        <f t="shared" si="1"/>
        <v>85.42</v>
      </c>
      <c r="O34" s="3">
        <f t="shared" si="2"/>
        <v>0</v>
      </c>
      <c r="P34" s="3">
        <f t="shared" si="3"/>
        <v>27.6</v>
      </c>
      <c r="Q34" s="10"/>
    </row>
    <row r="35" customHeight="1" spans="1:17">
      <c r="A35" s="16" t="s">
        <v>220</v>
      </c>
      <c r="B35" s="16" t="s">
        <v>221</v>
      </c>
      <c r="C35" s="16" t="s">
        <v>18</v>
      </c>
      <c r="D35" s="16" t="s">
        <v>75</v>
      </c>
      <c r="E35" s="16" t="s">
        <v>76</v>
      </c>
      <c r="F35" s="16">
        <v>92.41</v>
      </c>
      <c r="G35" s="16" t="s">
        <v>21</v>
      </c>
      <c r="H35" s="16" t="s">
        <v>29</v>
      </c>
      <c r="I35" s="3">
        <v>0</v>
      </c>
      <c r="J35" s="3" t="s">
        <v>222</v>
      </c>
      <c r="K35" s="3">
        <v>2</v>
      </c>
      <c r="L35" s="3" t="s">
        <v>29</v>
      </c>
      <c r="M35" s="3">
        <f t="shared" si="0"/>
        <v>92.61</v>
      </c>
      <c r="N35" s="15">
        <f t="shared" si="1"/>
        <v>92.41</v>
      </c>
      <c r="O35" s="3">
        <f t="shared" si="2"/>
        <v>0</v>
      </c>
      <c r="P35" s="3">
        <f t="shared" si="3"/>
        <v>2</v>
      </c>
      <c r="Q35" s="10"/>
    </row>
    <row r="36" customHeight="1" spans="1:17">
      <c r="A36" s="16" t="s">
        <v>223</v>
      </c>
      <c r="B36" s="16" t="s">
        <v>224</v>
      </c>
      <c r="C36" s="16" t="s">
        <v>18</v>
      </c>
      <c r="D36" s="16" t="s">
        <v>75</v>
      </c>
      <c r="E36" s="16" t="s">
        <v>20</v>
      </c>
      <c r="F36" s="16">
        <v>86.871</v>
      </c>
      <c r="G36" s="16" t="s">
        <v>21</v>
      </c>
      <c r="H36" s="16" t="s">
        <v>29</v>
      </c>
      <c r="I36" s="3">
        <v>0</v>
      </c>
      <c r="J36" s="3" t="s">
        <v>225</v>
      </c>
      <c r="K36" s="3">
        <v>6.4</v>
      </c>
      <c r="L36" s="3" t="s">
        <v>29</v>
      </c>
      <c r="M36" s="3">
        <f t="shared" si="0"/>
        <v>87.511</v>
      </c>
      <c r="N36" s="15">
        <f t="shared" si="1"/>
        <v>86.871</v>
      </c>
      <c r="O36" s="3">
        <f t="shared" si="2"/>
        <v>0</v>
      </c>
      <c r="P36" s="3">
        <f t="shared" si="3"/>
        <v>6.4</v>
      </c>
      <c r="Q36" s="10"/>
    </row>
    <row r="37" customHeight="1" spans="1:17">
      <c r="A37" s="16" t="s">
        <v>226</v>
      </c>
      <c r="B37" s="16" t="s">
        <v>227</v>
      </c>
      <c r="C37" s="16" t="s">
        <v>21</v>
      </c>
      <c r="D37" s="16" t="s">
        <v>75</v>
      </c>
      <c r="E37" s="16" t="s">
        <v>20</v>
      </c>
      <c r="F37" s="16">
        <v>90.483</v>
      </c>
      <c r="G37" s="16" t="s">
        <v>21</v>
      </c>
      <c r="H37" s="3" t="s">
        <v>29</v>
      </c>
      <c r="I37" s="3">
        <v>0</v>
      </c>
      <c r="J37" s="3" t="s">
        <v>228</v>
      </c>
      <c r="K37" s="3">
        <v>7.8</v>
      </c>
      <c r="L37" s="3" t="s">
        <v>29</v>
      </c>
      <c r="M37" s="3">
        <f t="shared" si="0"/>
        <v>91.263</v>
      </c>
      <c r="N37" s="15">
        <f t="shared" si="1"/>
        <v>90.483</v>
      </c>
      <c r="O37" s="3">
        <f t="shared" si="2"/>
        <v>0</v>
      </c>
      <c r="P37" s="3">
        <f t="shared" si="3"/>
        <v>7.8</v>
      </c>
      <c r="Q37" s="10"/>
    </row>
    <row r="38" s="12" customFormat="1" customHeight="1" spans="1:16">
      <c r="A38" s="3" t="s">
        <v>229</v>
      </c>
      <c r="B38" s="3" t="s">
        <v>230</v>
      </c>
      <c r="C38" s="3" t="s">
        <v>18</v>
      </c>
      <c r="D38" s="3" t="s">
        <v>75</v>
      </c>
      <c r="E38" s="3" t="s">
        <v>20</v>
      </c>
      <c r="F38" s="15">
        <v>88.738</v>
      </c>
      <c r="G38" s="3" t="s">
        <v>21</v>
      </c>
      <c r="H38" s="3" t="s">
        <v>29</v>
      </c>
      <c r="I38" s="3">
        <v>0</v>
      </c>
      <c r="J38" s="3" t="s">
        <v>231</v>
      </c>
      <c r="K38" s="3">
        <v>17.6</v>
      </c>
      <c r="L38" s="3" t="s">
        <v>232</v>
      </c>
      <c r="M38" s="3">
        <f t="shared" si="0"/>
        <v>90.498</v>
      </c>
      <c r="N38" s="15">
        <f t="shared" si="1"/>
        <v>88.738</v>
      </c>
      <c r="O38" s="3">
        <f t="shared" si="2"/>
        <v>0</v>
      </c>
      <c r="P38" s="3">
        <f t="shared" si="3"/>
        <v>17.6</v>
      </c>
    </row>
    <row r="39" s="12" customFormat="1" customHeight="1" spans="1:16">
      <c r="A39" s="3" t="s">
        <v>233</v>
      </c>
      <c r="B39" s="3" t="s">
        <v>234</v>
      </c>
      <c r="C39" s="3" t="s">
        <v>18</v>
      </c>
      <c r="D39" s="3" t="s">
        <v>75</v>
      </c>
      <c r="E39" s="3" t="s">
        <v>20</v>
      </c>
      <c r="F39" s="15">
        <v>87.857</v>
      </c>
      <c r="G39" s="3" t="s">
        <v>21</v>
      </c>
      <c r="H39" s="3" t="s">
        <v>29</v>
      </c>
      <c r="I39" s="3">
        <v>0</v>
      </c>
      <c r="J39" s="3" t="s">
        <v>235</v>
      </c>
      <c r="K39" s="3">
        <v>17</v>
      </c>
      <c r="L39" s="3" t="s">
        <v>29</v>
      </c>
      <c r="M39" s="3">
        <f t="shared" si="0"/>
        <v>89.557</v>
      </c>
      <c r="N39" s="15">
        <f t="shared" si="1"/>
        <v>87.857</v>
      </c>
      <c r="O39" s="3">
        <f t="shared" si="2"/>
        <v>0</v>
      </c>
      <c r="P39" s="3">
        <f t="shared" si="3"/>
        <v>17</v>
      </c>
    </row>
    <row r="40" customHeight="1" spans="4:8">
      <c r="D40" s="4"/>
      <c r="H40" s="5"/>
    </row>
    <row r="41" customHeight="1" spans="4:4">
      <c r="D41" s="4"/>
    </row>
    <row r="42" customHeight="1" spans="4:4">
      <c r="D42" s="4"/>
    </row>
    <row r="43" customHeight="1" spans="4:4">
      <c r="D43" s="5"/>
    </row>
  </sheetData>
  <autoFilter xmlns:etc="http://www.wps.cn/officeDocument/2017/etCustomData" ref="A1:P39" etc:filterBottomFollowUsedRange="0">
    <extLst/>
  </autoFilter>
  <sortState ref="A2:Q43">
    <sortCondition ref="M2" descending="1"/>
  </sortState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zoomScale="90" zoomScaleNormal="90" workbookViewId="0">
      <pane xSplit="1" topLeftCell="K1" activePane="topRight" state="frozen"/>
      <selection/>
      <selection pane="topRight" activeCell="L3" sqref="L3"/>
    </sheetView>
  </sheetViews>
  <sheetFormatPr defaultColWidth="9" defaultRowHeight="50" customHeight="1"/>
  <cols>
    <col min="1" max="2" width="9.16666666666667" customWidth="1"/>
    <col min="3" max="3" width="33.8333333333333" customWidth="1"/>
    <col min="4" max="4" width="7.5" customWidth="1"/>
    <col min="5" max="7" width="9.5" customWidth="1"/>
    <col min="8" max="8" width="23.5" customWidth="1"/>
    <col min="9" max="9" width="11.8333333333333" customWidth="1"/>
    <col min="10" max="10" width="90.6666666666667" customWidth="1"/>
    <col min="11" max="11" width="20.3333333333333" customWidth="1"/>
    <col min="12" max="12" width="38.1666666666667" customWidth="1"/>
    <col min="13" max="13" width="20.3333333333333" customWidth="1"/>
    <col min="14" max="14" width="36.6666666666667" customWidth="1"/>
    <col min="15" max="15" width="12.6666666666667" customWidth="1"/>
    <col min="19" max="19" width="23.8333333333333" customWidth="1"/>
  </cols>
  <sheetData>
    <row r="1" customHeight="1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236</v>
      </c>
      <c r="G1" s="2" t="s">
        <v>237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1" t="s">
        <v>12</v>
      </c>
      <c r="P1" s="1" t="s">
        <v>13</v>
      </c>
      <c r="Q1" s="1" t="s">
        <v>14</v>
      </c>
      <c r="R1" s="9" t="s">
        <v>15</v>
      </c>
      <c r="S1" s="10"/>
    </row>
    <row r="2" customHeight="1" spans="1:19">
      <c r="A2" s="3" t="s">
        <v>238</v>
      </c>
      <c r="B2" s="3" t="s">
        <v>239</v>
      </c>
      <c r="C2" s="3" t="s">
        <v>18</v>
      </c>
      <c r="D2" s="3" t="s">
        <v>240</v>
      </c>
      <c r="E2" s="3" t="s">
        <v>76</v>
      </c>
      <c r="F2" s="3" t="s">
        <v>241</v>
      </c>
      <c r="G2" s="3" t="s">
        <v>242</v>
      </c>
      <c r="H2" s="3">
        <v>88</v>
      </c>
      <c r="I2" s="3" t="s">
        <v>21</v>
      </c>
      <c r="J2" s="3" t="s">
        <v>243</v>
      </c>
      <c r="K2" s="3">
        <v>213.5</v>
      </c>
      <c r="L2" s="3" t="s">
        <v>244</v>
      </c>
      <c r="M2" s="3">
        <v>0</v>
      </c>
      <c r="N2" s="3" t="s">
        <v>244</v>
      </c>
      <c r="O2" s="7">
        <f t="shared" ref="O2:O7" si="0">P2+Q2*0.6+R2*0.1</f>
        <v>216.1</v>
      </c>
      <c r="P2" s="3">
        <f t="shared" ref="P2:P7" si="1">H2</f>
        <v>88</v>
      </c>
      <c r="Q2" s="3">
        <f t="shared" ref="Q2:Q14" si="2">K2</f>
        <v>213.5</v>
      </c>
      <c r="R2" s="3">
        <f t="shared" ref="R2:R14" si="3">M2</f>
        <v>0</v>
      </c>
      <c r="S2" s="11"/>
    </row>
    <row r="3" customHeight="1" spans="1:19">
      <c r="A3" s="3" t="s">
        <v>245</v>
      </c>
      <c r="B3" s="3" t="s">
        <v>246</v>
      </c>
      <c r="C3" s="3" t="s">
        <v>18</v>
      </c>
      <c r="D3" s="3" t="s">
        <v>240</v>
      </c>
      <c r="E3" s="3" t="s">
        <v>76</v>
      </c>
      <c r="F3" s="3" t="s">
        <v>241</v>
      </c>
      <c r="G3" s="3" t="s">
        <v>242</v>
      </c>
      <c r="H3" s="3">
        <v>0</v>
      </c>
      <c r="I3" s="3" t="s">
        <v>21</v>
      </c>
      <c r="J3" s="3" t="s">
        <v>247</v>
      </c>
      <c r="K3" s="3">
        <v>211</v>
      </c>
      <c r="L3" s="3" t="s">
        <v>29</v>
      </c>
      <c r="M3" s="3">
        <v>0</v>
      </c>
      <c r="N3" s="3" t="s">
        <v>29</v>
      </c>
      <c r="O3" s="7">
        <f t="shared" si="0"/>
        <v>126.6</v>
      </c>
      <c r="P3" s="3">
        <f t="shared" si="1"/>
        <v>0</v>
      </c>
      <c r="Q3" s="3">
        <f t="shared" si="2"/>
        <v>211</v>
      </c>
      <c r="R3" s="3">
        <f t="shared" si="3"/>
        <v>0</v>
      </c>
      <c r="S3" s="10"/>
    </row>
    <row r="4" customHeight="1" spans="1:19">
      <c r="A4" s="3" t="s">
        <v>248</v>
      </c>
      <c r="B4" s="3" t="s">
        <v>249</v>
      </c>
      <c r="C4" s="3" t="s">
        <v>18</v>
      </c>
      <c r="D4" s="3" t="s">
        <v>240</v>
      </c>
      <c r="E4" s="3" t="s">
        <v>76</v>
      </c>
      <c r="F4" s="3" t="s">
        <v>241</v>
      </c>
      <c r="G4" s="3" t="s">
        <v>242</v>
      </c>
      <c r="H4" s="3">
        <v>0</v>
      </c>
      <c r="I4" s="3" t="s">
        <v>21</v>
      </c>
      <c r="J4" s="3" t="s">
        <v>250</v>
      </c>
      <c r="K4" s="3">
        <v>190</v>
      </c>
      <c r="L4" s="3" t="s">
        <v>251</v>
      </c>
      <c r="M4" s="3">
        <v>16</v>
      </c>
      <c r="N4" s="3" t="s">
        <v>29</v>
      </c>
      <c r="O4" s="7">
        <f t="shared" si="0"/>
        <v>115.6</v>
      </c>
      <c r="P4" s="3">
        <f t="shared" si="1"/>
        <v>0</v>
      </c>
      <c r="Q4" s="3">
        <f t="shared" si="2"/>
        <v>190</v>
      </c>
      <c r="R4" s="3">
        <f t="shared" si="3"/>
        <v>16</v>
      </c>
      <c r="S4" s="10"/>
    </row>
    <row r="5" customHeight="1" spans="1:19">
      <c r="A5" s="3" t="s">
        <v>252</v>
      </c>
      <c r="B5" s="3" t="s">
        <v>253</v>
      </c>
      <c r="C5" s="3" t="s">
        <v>18</v>
      </c>
      <c r="D5" s="3" t="s">
        <v>240</v>
      </c>
      <c r="E5" s="3" t="s">
        <v>76</v>
      </c>
      <c r="F5" s="3" t="s">
        <v>241</v>
      </c>
      <c r="G5" s="3" t="s">
        <v>242</v>
      </c>
      <c r="H5" s="3">
        <v>0</v>
      </c>
      <c r="I5" s="3" t="s">
        <v>21</v>
      </c>
      <c r="J5" s="3" t="s">
        <v>254</v>
      </c>
      <c r="K5" s="3">
        <v>170</v>
      </c>
      <c r="L5" s="3" t="s">
        <v>255</v>
      </c>
      <c r="M5" s="3">
        <v>6</v>
      </c>
      <c r="N5" s="3" t="s">
        <v>256</v>
      </c>
      <c r="O5" s="7">
        <f t="shared" si="0"/>
        <v>102.6</v>
      </c>
      <c r="P5" s="3">
        <f t="shared" si="1"/>
        <v>0</v>
      </c>
      <c r="Q5" s="3">
        <f t="shared" si="2"/>
        <v>170</v>
      </c>
      <c r="R5" s="3">
        <f t="shared" si="3"/>
        <v>6</v>
      </c>
      <c r="S5" s="10"/>
    </row>
    <row r="6" customHeight="1" spans="1:19">
      <c r="A6" s="3" t="s">
        <v>257</v>
      </c>
      <c r="B6" s="3" t="s">
        <v>258</v>
      </c>
      <c r="C6" s="3" t="s">
        <v>18</v>
      </c>
      <c r="D6" s="3" t="s">
        <v>240</v>
      </c>
      <c r="E6" s="3" t="s">
        <v>20</v>
      </c>
      <c r="F6" s="3" t="s">
        <v>241</v>
      </c>
      <c r="G6" s="3" t="s">
        <v>242</v>
      </c>
      <c r="H6" s="3">
        <v>89.22</v>
      </c>
      <c r="I6" s="3" t="s">
        <v>21</v>
      </c>
      <c r="J6" s="3" t="s">
        <v>259</v>
      </c>
      <c r="K6" s="3">
        <v>169</v>
      </c>
      <c r="L6" s="3" t="s">
        <v>260</v>
      </c>
      <c r="M6" s="3">
        <v>10.4</v>
      </c>
      <c r="N6" s="3" t="s">
        <v>29</v>
      </c>
      <c r="O6" s="7">
        <f t="shared" si="0"/>
        <v>191.66</v>
      </c>
      <c r="P6" s="3">
        <f t="shared" si="1"/>
        <v>89.22</v>
      </c>
      <c r="Q6" s="3">
        <f t="shared" si="2"/>
        <v>169</v>
      </c>
      <c r="R6" s="3">
        <f t="shared" si="3"/>
        <v>10.4</v>
      </c>
      <c r="S6" s="10"/>
    </row>
    <row r="7" customHeight="1" spans="1:19">
      <c r="A7" s="3" t="s">
        <v>261</v>
      </c>
      <c r="B7" s="3" t="s">
        <v>262</v>
      </c>
      <c r="C7" s="3" t="s">
        <v>18</v>
      </c>
      <c r="D7" s="3" t="s">
        <v>240</v>
      </c>
      <c r="E7" s="3" t="s">
        <v>76</v>
      </c>
      <c r="F7" s="3" t="s">
        <v>241</v>
      </c>
      <c r="G7" s="3" t="s">
        <v>242</v>
      </c>
      <c r="H7" s="3">
        <v>0</v>
      </c>
      <c r="I7" s="3" t="s">
        <v>21</v>
      </c>
      <c r="J7" s="3" t="s">
        <v>263</v>
      </c>
      <c r="K7" s="3">
        <v>166</v>
      </c>
      <c r="L7" s="3" t="s">
        <v>264</v>
      </c>
      <c r="M7" s="3">
        <v>15</v>
      </c>
      <c r="N7" s="3" t="s">
        <v>265</v>
      </c>
      <c r="O7" s="7">
        <f t="shared" si="0"/>
        <v>101.1</v>
      </c>
      <c r="P7" s="3">
        <f t="shared" si="1"/>
        <v>0</v>
      </c>
      <c r="Q7" s="3">
        <f t="shared" si="2"/>
        <v>166</v>
      </c>
      <c r="R7" s="3">
        <f t="shared" si="3"/>
        <v>15</v>
      </c>
      <c r="S7" s="10"/>
    </row>
    <row r="8" customHeight="1" spans="1:19">
      <c r="A8" s="3" t="s">
        <v>266</v>
      </c>
      <c r="B8" s="3" t="s">
        <v>267</v>
      </c>
      <c r="C8" s="3" t="s">
        <v>18</v>
      </c>
      <c r="D8" s="3" t="s">
        <v>240</v>
      </c>
      <c r="E8" s="3" t="s">
        <v>268</v>
      </c>
      <c r="F8" s="3" t="s">
        <v>269</v>
      </c>
      <c r="G8" s="3" t="s">
        <v>270</v>
      </c>
      <c r="H8" s="3" t="s">
        <v>29</v>
      </c>
      <c r="I8" s="3" t="s">
        <v>21</v>
      </c>
      <c r="J8" s="3" t="s">
        <v>271</v>
      </c>
      <c r="K8" s="3">
        <v>121</v>
      </c>
      <c r="L8" s="3" t="s">
        <v>29</v>
      </c>
      <c r="M8" s="3">
        <v>0</v>
      </c>
      <c r="N8" s="3" t="s">
        <v>202</v>
      </c>
      <c r="O8" s="7">
        <f>Q8*0.9+R8*0.1</f>
        <v>108.9</v>
      </c>
      <c r="P8" s="3"/>
      <c r="Q8" s="3">
        <f t="shared" si="2"/>
        <v>121</v>
      </c>
      <c r="R8" s="3">
        <f t="shared" si="3"/>
        <v>0</v>
      </c>
      <c r="S8" s="10"/>
    </row>
    <row r="9" customHeight="1" spans="1:19">
      <c r="A9" s="3" t="s">
        <v>272</v>
      </c>
      <c r="B9" s="3" t="s">
        <v>273</v>
      </c>
      <c r="C9" s="3" t="s">
        <v>18</v>
      </c>
      <c r="D9" s="3" t="s">
        <v>240</v>
      </c>
      <c r="E9" s="3" t="s">
        <v>76</v>
      </c>
      <c r="F9" s="3" t="s">
        <v>241</v>
      </c>
      <c r="G9" s="3" t="s">
        <v>242</v>
      </c>
      <c r="H9" s="3">
        <v>90</v>
      </c>
      <c r="I9" s="3" t="s">
        <v>21</v>
      </c>
      <c r="J9" s="3" t="s">
        <v>274</v>
      </c>
      <c r="K9" s="3">
        <v>107</v>
      </c>
      <c r="L9" s="3" t="s">
        <v>29</v>
      </c>
      <c r="M9" s="3">
        <v>0</v>
      </c>
      <c r="N9" s="3" t="s">
        <v>29</v>
      </c>
      <c r="O9" s="7">
        <f>P9+Q9*0.6+R9*0.1</f>
        <v>154.2</v>
      </c>
      <c r="P9" s="3">
        <f>H9</f>
        <v>90</v>
      </c>
      <c r="Q9" s="3">
        <f t="shared" si="2"/>
        <v>107</v>
      </c>
      <c r="R9" s="3">
        <f t="shared" si="3"/>
        <v>0</v>
      </c>
      <c r="S9" s="10"/>
    </row>
    <row r="10" customHeight="1" spans="1:19">
      <c r="A10" s="3" t="s">
        <v>275</v>
      </c>
      <c r="B10" s="3" t="s">
        <v>276</v>
      </c>
      <c r="C10" s="3" t="s">
        <v>18</v>
      </c>
      <c r="D10" s="3" t="s">
        <v>240</v>
      </c>
      <c r="E10" s="3" t="s">
        <v>268</v>
      </c>
      <c r="F10" s="3" t="s">
        <v>269</v>
      </c>
      <c r="G10" s="3" t="s">
        <v>270</v>
      </c>
      <c r="H10" s="3" t="s">
        <v>29</v>
      </c>
      <c r="I10" s="3" t="s">
        <v>21</v>
      </c>
      <c r="J10" s="3" t="s">
        <v>277</v>
      </c>
      <c r="K10" s="3">
        <v>87</v>
      </c>
      <c r="L10" s="3" t="s">
        <v>278</v>
      </c>
      <c r="M10" s="3">
        <v>29</v>
      </c>
      <c r="N10" s="3" t="s">
        <v>279</v>
      </c>
      <c r="O10" s="7">
        <f>Q10*0.9+R10*0.1</f>
        <v>81.2</v>
      </c>
      <c r="P10" s="3"/>
      <c r="Q10" s="3">
        <f t="shared" si="2"/>
        <v>87</v>
      </c>
      <c r="R10" s="3">
        <f t="shared" si="3"/>
        <v>29</v>
      </c>
      <c r="S10" s="11"/>
    </row>
    <row r="11" customHeight="1" spans="1:19">
      <c r="A11" s="3" t="s">
        <v>280</v>
      </c>
      <c r="B11" s="3" t="s">
        <v>281</v>
      </c>
      <c r="C11" s="3" t="s">
        <v>18</v>
      </c>
      <c r="D11" s="3" t="s">
        <v>240</v>
      </c>
      <c r="E11" s="3" t="s">
        <v>20</v>
      </c>
      <c r="F11" s="3" t="s">
        <v>241</v>
      </c>
      <c r="G11" s="3" t="s">
        <v>242</v>
      </c>
      <c r="H11" s="3">
        <v>90.86</v>
      </c>
      <c r="I11" s="3" t="s">
        <v>21</v>
      </c>
      <c r="J11" s="3" t="s">
        <v>282</v>
      </c>
      <c r="K11" s="3">
        <v>61</v>
      </c>
      <c r="L11" s="3" t="s">
        <v>283</v>
      </c>
      <c r="M11" s="3">
        <v>8</v>
      </c>
      <c r="N11" s="3" t="s">
        <v>284</v>
      </c>
      <c r="O11" s="7">
        <f>P11+Q11*0.6+R11*0.1</f>
        <v>128.26</v>
      </c>
      <c r="P11" s="3">
        <f>H11</f>
        <v>90.86</v>
      </c>
      <c r="Q11" s="3">
        <f t="shared" si="2"/>
        <v>61</v>
      </c>
      <c r="R11" s="3">
        <f t="shared" si="3"/>
        <v>8</v>
      </c>
      <c r="S11" s="10"/>
    </row>
    <row r="12" customHeight="1" spans="1:19">
      <c r="A12" s="3" t="s">
        <v>285</v>
      </c>
      <c r="B12" s="3" t="s">
        <v>286</v>
      </c>
      <c r="C12" s="3" t="s">
        <v>18</v>
      </c>
      <c r="D12" s="3" t="s">
        <v>240</v>
      </c>
      <c r="E12" s="3" t="s">
        <v>20</v>
      </c>
      <c r="F12" s="3" t="s">
        <v>241</v>
      </c>
      <c r="G12" s="3" t="s">
        <v>242</v>
      </c>
      <c r="H12" s="3">
        <v>88.5</v>
      </c>
      <c r="I12" s="3" t="s">
        <v>21</v>
      </c>
      <c r="J12" s="3" t="s">
        <v>287</v>
      </c>
      <c r="K12" s="3">
        <v>50</v>
      </c>
      <c r="L12" s="3" t="s">
        <v>288</v>
      </c>
      <c r="M12" s="3">
        <v>2.4</v>
      </c>
      <c r="N12" s="3" t="s">
        <v>29</v>
      </c>
      <c r="O12" s="7">
        <f>P12+Q12*0.6+R12*0.1</f>
        <v>118.74</v>
      </c>
      <c r="P12" s="3">
        <f>H12</f>
        <v>88.5</v>
      </c>
      <c r="Q12" s="3">
        <f t="shared" si="2"/>
        <v>50</v>
      </c>
      <c r="R12" s="3">
        <f t="shared" si="3"/>
        <v>2.4</v>
      </c>
      <c r="S12" s="10"/>
    </row>
    <row r="13" customHeight="1" spans="1:19">
      <c r="A13" s="3" t="s">
        <v>289</v>
      </c>
      <c r="B13" s="3" t="s">
        <v>290</v>
      </c>
      <c r="C13" s="3" t="s">
        <v>18</v>
      </c>
      <c r="D13" s="3" t="s">
        <v>240</v>
      </c>
      <c r="E13" s="3" t="s">
        <v>291</v>
      </c>
      <c r="F13" s="3" t="s">
        <v>269</v>
      </c>
      <c r="G13" s="3" t="s">
        <v>242</v>
      </c>
      <c r="H13" s="3">
        <v>0</v>
      </c>
      <c r="I13" s="3" t="s">
        <v>21</v>
      </c>
      <c r="J13" s="3" t="s">
        <v>29</v>
      </c>
      <c r="K13" s="3">
        <v>0</v>
      </c>
      <c r="L13" s="3" t="s">
        <v>29</v>
      </c>
      <c r="M13" s="3">
        <v>8</v>
      </c>
      <c r="N13" s="3" t="s">
        <v>292</v>
      </c>
      <c r="O13" s="7">
        <f>P13+Q13*0.6+R13*0.1</f>
        <v>0.8</v>
      </c>
      <c r="P13" s="3">
        <f>H13</f>
        <v>0</v>
      </c>
      <c r="Q13" s="3">
        <f t="shared" si="2"/>
        <v>0</v>
      </c>
      <c r="R13" s="3">
        <f t="shared" si="3"/>
        <v>8</v>
      </c>
      <c r="S13" s="10"/>
    </row>
    <row r="14" customHeight="1" spans="1:19">
      <c r="A14" s="3" t="s">
        <v>293</v>
      </c>
      <c r="B14" s="3" t="s">
        <v>294</v>
      </c>
      <c r="C14" s="3" t="s">
        <v>21</v>
      </c>
      <c r="D14" s="3" t="s">
        <v>240</v>
      </c>
      <c r="E14" s="3" t="s">
        <v>295</v>
      </c>
      <c r="F14" s="3" t="s">
        <v>241</v>
      </c>
      <c r="G14" s="3" t="s">
        <v>242</v>
      </c>
      <c r="H14" s="3">
        <v>0</v>
      </c>
      <c r="I14" s="3" t="s">
        <v>21</v>
      </c>
      <c r="J14" s="3" t="s">
        <v>296</v>
      </c>
      <c r="K14" s="3">
        <v>0</v>
      </c>
      <c r="L14" s="3" t="s">
        <v>71</v>
      </c>
      <c r="M14" s="3">
        <v>0</v>
      </c>
      <c r="N14" s="3" t="s">
        <v>29</v>
      </c>
      <c r="O14" s="7">
        <f>P14+Q14*0.6+R14*0.1</f>
        <v>0</v>
      </c>
      <c r="P14" s="3">
        <f>H14</f>
        <v>0</v>
      </c>
      <c r="Q14" s="3">
        <f t="shared" si="2"/>
        <v>0</v>
      </c>
      <c r="R14" s="3">
        <f t="shared" si="3"/>
        <v>0</v>
      </c>
      <c r="S14" s="10"/>
    </row>
    <row r="15" s="6" customFormat="1" ht="14.25"/>
    <row r="16" customHeight="1" spans="11:13">
      <c r="K16" s="8"/>
      <c r="M16" s="8"/>
    </row>
    <row r="17" customHeight="1" spans="11:13">
      <c r="K17" s="8"/>
      <c r="M17" s="8"/>
    </row>
    <row r="18" customHeight="1" spans="11:13">
      <c r="K18" s="8"/>
      <c r="M18" s="8"/>
    </row>
    <row r="19" customHeight="1" spans="11:13">
      <c r="K19" s="8"/>
      <c r="M19" s="8"/>
    </row>
    <row r="20" customHeight="1" spans="11:13">
      <c r="K20" s="8"/>
      <c r="M20" s="8"/>
    </row>
    <row r="21" customHeight="1" spans="11:13">
      <c r="K21" s="8"/>
      <c r="M21" s="8"/>
    </row>
    <row r="22" customHeight="1" spans="11:13">
      <c r="K22" s="8"/>
      <c r="M22" s="8"/>
    </row>
    <row r="23" customHeight="1" spans="11:13">
      <c r="K23" s="8"/>
      <c r="M23" s="8"/>
    </row>
    <row r="24" customHeight="1" spans="11:13">
      <c r="K24" s="8"/>
      <c r="M24" s="8"/>
    </row>
    <row r="25" customHeight="1" spans="11:13">
      <c r="K25" s="8"/>
      <c r="M25" s="8"/>
    </row>
    <row r="26" customHeight="1" spans="11:13">
      <c r="K26" s="8"/>
      <c r="M26" s="8"/>
    </row>
    <row r="27" customHeight="1" spans="11:13">
      <c r="K27" s="8"/>
      <c r="M27" s="8"/>
    </row>
    <row r="28" customHeight="1" spans="11:13">
      <c r="K28" s="8"/>
      <c r="M28" s="8"/>
    </row>
    <row r="29" customHeight="1" spans="11:13">
      <c r="K29" s="8"/>
      <c r="M29" s="8"/>
    </row>
    <row r="30" customHeight="1" spans="11:13">
      <c r="K30" s="8"/>
      <c r="M30" s="8"/>
    </row>
    <row r="31" customHeight="1" spans="11:13">
      <c r="K31" s="8"/>
      <c r="M31" s="8"/>
    </row>
    <row r="32" customHeight="1" spans="11:13">
      <c r="K32" s="8"/>
      <c r="M32" s="8"/>
    </row>
    <row r="33" customHeight="1" spans="11:13">
      <c r="K33" s="8"/>
      <c r="M33" s="8"/>
    </row>
    <row r="34" customHeight="1" spans="11:13">
      <c r="K34" s="8"/>
      <c r="M34" s="8"/>
    </row>
  </sheetData>
  <autoFilter xmlns:etc="http://www.wps.cn/officeDocument/2017/etCustomData" ref="A1:R14" etc:filterBottomFollowUsedRange="0">
    <extLst/>
  </autoFilter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91" zoomScaleNormal="91" workbookViewId="0">
      <selection activeCell="C6" sqref="C6"/>
    </sheetView>
  </sheetViews>
  <sheetFormatPr defaultColWidth="9" defaultRowHeight="50" customHeight="1"/>
  <cols>
    <col min="1" max="1" width="8.66666666666667" customWidth="1"/>
    <col min="2" max="2" width="24.6666666666667" customWidth="1"/>
    <col min="3" max="3" width="19.8333333333333" customWidth="1"/>
    <col min="4" max="5" width="18.1666666666667" customWidth="1"/>
    <col min="6" max="6" width="7" customWidth="1"/>
    <col min="7" max="7" width="21.3333333333333" customWidth="1"/>
    <col min="8" max="8" width="12.6666666666667" customWidth="1"/>
    <col min="9" max="9" width="90.6666666666667" customWidth="1"/>
    <col min="10" max="11" width="18.3333333333333" customWidth="1"/>
    <col min="12" max="12" width="90.6666666666667" customWidth="1"/>
    <col min="13" max="13" width="19.5" customWidth="1"/>
    <col min="14" max="14" width="45" customWidth="1"/>
  </cols>
  <sheetData>
    <row r="1" ht="57" spans="1:14">
      <c r="A1" s="1" t="s">
        <v>1</v>
      </c>
      <c r="B1" s="2" t="s">
        <v>2</v>
      </c>
      <c r="C1" s="1" t="s">
        <v>297</v>
      </c>
      <c r="D1" s="1" t="s">
        <v>298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299</v>
      </c>
      <c r="L1" s="1" t="s">
        <v>9</v>
      </c>
      <c r="M1" s="1" t="s">
        <v>10</v>
      </c>
      <c r="N1" s="1" t="s">
        <v>11</v>
      </c>
    </row>
    <row r="2" customHeight="1" spans="1:14">
      <c r="A2" s="3" t="s">
        <v>189</v>
      </c>
      <c r="B2" s="3" t="s">
        <v>18</v>
      </c>
      <c r="C2" s="3" t="s">
        <v>18</v>
      </c>
      <c r="D2" s="3" t="s">
        <v>300</v>
      </c>
      <c r="E2" s="3" t="s">
        <v>75</v>
      </c>
      <c r="F2" s="3" t="s">
        <v>20</v>
      </c>
      <c r="G2" s="3" t="s">
        <v>301</v>
      </c>
      <c r="H2" s="3" t="s">
        <v>21</v>
      </c>
      <c r="I2" s="3" t="s">
        <v>29</v>
      </c>
      <c r="J2" s="3">
        <v>0</v>
      </c>
      <c r="K2" s="3">
        <v>0</v>
      </c>
      <c r="L2" s="3" t="s">
        <v>190</v>
      </c>
      <c r="M2" s="3">
        <v>25</v>
      </c>
      <c r="N2" s="3" t="s">
        <v>29</v>
      </c>
    </row>
    <row r="3" customHeight="1" spans="1:14">
      <c r="A3" s="3" t="s">
        <v>213</v>
      </c>
      <c r="B3" s="3" t="s">
        <v>18</v>
      </c>
      <c r="C3" s="3" t="s">
        <v>18</v>
      </c>
      <c r="D3" s="3" t="s">
        <v>302</v>
      </c>
      <c r="E3" s="3" t="s">
        <v>75</v>
      </c>
      <c r="F3" s="3" t="s">
        <v>76</v>
      </c>
      <c r="G3" s="3" t="s">
        <v>303</v>
      </c>
      <c r="H3" s="3" t="s">
        <v>21</v>
      </c>
      <c r="I3" s="3" t="s">
        <v>214</v>
      </c>
      <c r="J3" s="3">
        <v>2</v>
      </c>
      <c r="K3" s="3">
        <v>2</v>
      </c>
      <c r="L3" s="3" t="s">
        <v>215</v>
      </c>
      <c r="M3" s="3">
        <v>3</v>
      </c>
      <c r="N3" s="3" t="s">
        <v>29</v>
      </c>
    </row>
    <row r="4" customHeight="1" spans="1:14">
      <c r="A4" s="3" t="s">
        <v>224</v>
      </c>
      <c r="B4" s="3" t="s">
        <v>18</v>
      </c>
      <c r="C4" s="3" t="s">
        <v>18</v>
      </c>
      <c r="D4" s="3" t="s">
        <v>300</v>
      </c>
      <c r="E4" s="3" t="s">
        <v>75</v>
      </c>
      <c r="F4" s="3" t="s">
        <v>20</v>
      </c>
      <c r="G4" s="3" t="s">
        <v>304</v>
      </c>
      <c r="H4" s="3" t="s">
        <v>21</v>
      </c>
      <c r="I4" s="3" t="s">
        <v>29</v>
      </c>
      <c r="J4" s="3" t="s">
        <v>71</v>
      </c>
      <c r="K4" s="3">
        <v>0</v>
      </c>
      <c r="L4" s="3" t="s">
        <v>225</v>
      </c>
      <c r="M4" s="3">
        <v>6.4</v>
      </c>
      <c r="N4" s="3" t="s">
        <v>29</v>
      </c>
    </row>
    <row r="5" customHeight="1" spans="1:14">
      <c r="A5" s="3" t="s">
        <v>305</v>
      </c>
      <c r="B5" s="3" t="s">
        <v>18</v>
      </c>
      <c r="C5" s="3" t="s">
        <v>18</v>
      </c>
      <c r="D5" s="3" t="s">
        <v>302</v>
      </c>
      <c r="E5" s="3" t="s">
        <v>19</v>
      </c>
      <c r="F5" s="3" t="s">
        <v>20</v>
      </c>
      <c r="G5" s="3" t="s">
        <v>306</v>
      </c>
      <c r="H5" s="3" t="s">
        <v>21</v>
      </c>
      <c r="I5" s="3" t="s">
        <v>29</v>
      </c>
      <c r="J5" s="3" t="s">
        <v>71</v>
      </c>
      <c r="K5" s="3">
        <v>0</v>
      </c>
      <c r="L5" s="3" t="s">
        <v>307</v>
      </c>
      <c r="M5" s="3">
        <v>28</v>
      </c>
      <c r="N5" s="3" t="s">
        <v>308</v>
      </c>
    </row>
    <row r="6" customHeight="1" spans="1:14">
      <c r="A6" s="3" t="s">
        <v>309</v>
      </c>
      <c r="B6" s="3" t="s">
        <v>18</v>
      </c>
      <c r="C6" s="3" t="s">
        <v>18</v>
      </c>
      <c r="D6" s="3" t="s">
        <v>300</v>
      </c>
      <c r="E6" s="3" t="s">
        <v>75</v>
      </c>
      <c r="F6" s="3" t="s">
        <v>20</v>
      </c>
      <c r="G6" s="3">
        <v>87.656</v>
      </c>
      <c r="H6" s="3" t="s">
        <v>21</v>
      </c>
      <c r="I6" s="3" t="s">
        <v>29</v>
      </c>
      <c r="J6" s="3" t="s">
        <v>71</v>
      </c>
      <c r="K6" s="3">
        <v>0</v>
      </c>
      <c r="L6" s="3" t="s">
        <v>310</v>
      </c>
      <c r="M6" s="3">
        <v>17.6</v>
      </c>
      <c r="N6" s="3" t="s">
        <v>311</v>
      </c>
    </row>
    <row r="7" customHeight="1" spans="1:14">
      <c r="A7" s="3" t="s">
        <v>62</v>
      </c>
      <c r="B7" s="3" t="s">
        <v>18</v>
      </c>
      <c r="C7" s="3" t="s">
        <v>18</v>
      </c>
      <c r="D7" s="3" t="s">
        <v>300</v>
      </c>
      <c r="E7" s="3" t="s">
        <v>19</v>
      </c>
      <c r="F7" s="3" t="s">
        <v>20</v>
      </c>
      <c r="G7" s="3" t="s">
        <v>312</v>
      </c>
      <c r="H7" s="3" t="s">
        <v>21</v>
      </c>
      <c r="I7" s="3" t="s">
        <v>29</v>
      </c>
      <c r="J7" s="3">
        <v>0</v>
      </c>
      <c r="K7" s="3">
        <v>0</v>
      </c>
      <c r="L7" s="3" t="s">
        <v>63</v>
      </c>
      <c r="M7" s="3">
        <v>29.6</v>
      </c>
      <c r="N7" s="3" t="s">
        <v>64</v>
      </c>
    </row>
    <row r="8" customHeight="1" spans="1:14">
      <c r="A8" s="3" t="s">
        <v>313</v>
      </c>
      <c r="B8" s="3" t="s">
        <v>18</v>
      </c>
      <c r="C8" s="3" t="s">
        <v>18</v>
      </c>
      <c r="D8" s="3" t="s">
        <v>302</v>
      </c>
      <c r="E8" s="3" t="s">
        <v>240</v>
      </c>
      <c r="F8" s="3" t="s">
        <v>291</v>
      </c>
      <c r="G8" s="3">
        <v>0</v>
      </c>
      <c r="H8" s="3" t="s">
        <v>21</v>
      </c>
      <c r="I8" s="3" t="s">
        <v>314</v>
      </c>
      <c r="J8" s="3" t="s">
        <v>315</v>
      </c>
      <c r="K8" s="3" t="s">
        <v>315</v>
      </c>
      <c r="L8" s="3" t="s">
        <v>316</v>
      </c>
      <c r="M8" s="3" t="s">
        <v>317</v>
      </c>
      <c r="N8" s="3" t="s">
        <v>29</v>
      </c>
    </row>
    <row r="9" customHeight="1" spans="1:14">
      <c r="A9" s="3" t="s">
        <v>318</v>
      </c>
      <c r="B9" s="3" t="s">
        <v>21</v>
      </c>
      <c r="C9" s="3" t="s">
        <v>18</v>
      </c>
      <c r="D9" s="3" t="s">
        <v>302</v>
      </c>
      <c r="E9" s="3" t="s">
        <v>75</v>
      </c>
      <c r="F9" s="3" t="s">
        <v>295</v>
      </c>
      <c r="G9" s="3">
        <v>0</v>
      </c>
      <c r="H9" s="3" t="s">
        <v>21</v>
      </c>
      <c r="I9" s="3" t="s">
        <v>29</v>
      </c>
      <c r="J9" s="3">
        <v>0</v>
      </c>
      <c r="K9" s="3">
        <v>0</v>
      </c>
      <c r="L9" s="3" t="s">
        <v>29</v>
      </c>
      <c r="M9" s="3">
        <v>0</v>
      </c>
      <c r="N9" s="3" t="s">
        <v>29</v>
      </c>
    </row>
    <row r="10" customHeight="1" spans="1:14">
      <c r="A10" s="3" t="s">
        <v>246</v>
      </c>
      <c r="B10" s="3" t="s">
        <v>18</v>
      </c>
      <c r="C10" s="3" t="s">
        <v>18</v>
      </c>
      <c r="D10" s="3" t="s">
        <v>300</v>
      </c>
      <c r="E10" s="3" t="s">
        <v>240</v>
      </c>
      <c r="F10" s="3" t="s">
        <v>76</v>
      </c>
      <c r="G10" s="3">
        <v>0</v>
      </c>
      <c r="H10" s="3" t="s">
        <v>21</v>
      </c>
      <c r="I10" s="3" t="s">
        <v>247</v>
      </c>
      <c r="J10" s="3">
        <v>211</v>
      </c>
      <c r="K10" s="3">
        <v>211</v>
      </c>
      <c r="L10" s="3" t="s">
        <v>29</v>
      </c>
      <c r="M10" s="3">
        <v>0</v>
      </c>
      <c r="N10" s="3" t="s">
        <v>29</v>
      </c>
    </row>
    <row r="11" customHeight="1" spans="1:14">
      <c r="A11" s="3" t="s">
        <v>319</v>
      </c>
      <c r="B11" s="3" t="s">
        <v>18</v>
      </c>
      <c r="C11" s="3" t="s">
        <v>18</v>
      </c>
      <c r="D11" s="3" t="s">
        <v>300</v>
      </c>
      <c r="E11" s="3" t="s">
        <v>75</v>
      </c>
      <c r="F11" s="3" t="s">
        <v>20</v>
      </c>
      <c r="G11" s="3" t="s">
        <v>320</v>
      </c>
      <c r="H11" s="3" t="s">
        <v>21</v>
      </c>
      <c r="I11" s="3" t="s">
        <v>29</v>
      </c>
      <c r="J11" s="3" t="s">
        <v>71</v>
      </c>
      <c r="K11" s="3" t="s">
        <v>71</v>
      </c>
      <c r="L11" s="3" t="s">
        <v>321</v>
      </c>
      <c r="M11" s="3" t="s">
        <v>322</v>
      </c>
      <c r="N11" s="3" t="s">
        <v>323</v>
      </c>
    </row>
    <row r="12" customHeight="1" spans="1:14">
      <c r="A12" s="3" t="s">
        <v>281</v>
      </c>
      <c r="B12" s="3" t="s">
        <v>18</v>
      </c>
      <c r="C12" s="3" t="s">
        <v>18</v>
      </c>
      <c r="D12" s="3" t="s">
        <v>300</v>
      </c>
      <c r="E12" s="3" t="s">
        <v>240</v>
      </c>
      <c r="F12" s="3" t="s">
        <v>20</v>
      </c>
      <c r="G12" s="3">
        <v>90.86</v>
      </c>
      <c r="H12" s="3" t="s">
        <v>21</v>
      </c>
      <c r="I12" s="3" t="s">
        <v>282</v>
      </c>
      <c r="J12" s="3" t="s">
        <v>324</v>
      </c>
      <c r="K12" s="3">
        <v>61</v>
      </c>
      <c r="L12" s="3" t="s">
        <v>283</v>
      </c>
      <c r="M12" s="3">
        <v>8</v>
      </c>
      <c r="N12" s="3" t="s">
        <v>284</v>
      </c>
    </row>
    <row r="17" customHeight="1" spans="4:5">
      <c r="D17" s="4"/>
      <c r="E17" s="4"/>
    </row>
    <row r="18" customHeight="1" spans="4:5">
      <c r="D18" s="4"/>
      <c r="E18" s="4"/>
    </row>
    <row r="19" customHeight="1" spans="4:5">
      <c r="D19" s="4"/>
      <c r="E19" s="4"/>
    </row>
    <row r="20" customHeight="1" spans="4:5">
      <c r="D20" s="4"/>
      <c r="E20" s="4"/>
    </row>
    <row r="21" customHeight="1" spans="4:5">
      <c r="D21" s="5"/>
      <c r="E21" s="5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科硕、法硕（法学）</vt:lpstr>
      <vt:lpstr>法硕（非法学）</vt:lpstr>
      <vt:lpstr>博士</vt:lpstr>
      <vt:lpstr>研究生助学金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zzf</dc:creator>
  <cp:lastModifiedBy>李俞可心</cp:lastModifiedBy>
  <dcterms:created xsi:type="dcterms:W3CDTF">2022-11-27T09:15:00Z</dcterms:created>
  <dcterms:modified xsi:type="dcterms:W3CDTF">2024-12-24T03:03:03Z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A866EEBD9E1542ADB06B98716819F832</vt:lpwstr>
  </property>
  <property fmtid="{D5CDD505-2E9C-101B-9397-08002B2CF9AE}" pid="3" name="KSOProductBuildVer">
    <vt:lpwstr>2052-12.1.0.18276</vt:lpwstr>
  </property>
</Properties>
</file>